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7d0ebcc809675bb4/Documents/CAB FIN/CABFIN/"/>
    </mc:Choice>
  </mc:AlternateContent>
  <xr:revisionPtr revIDLastSave="0" documentId="8_{5A5AC46A-19CB-4F67-AD90-F82F7E3B395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YNTHESE _RESSOURCES" sheetId="1" r:id="rId1"/>
    <sheet name="Mines et petrole" sheetId="2" r:id="rId2"/>
    <sheet name="IDE par pays" sheetId="4" r:id="rId3"/>
    <sheet name="DETTE" sheetId="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</externalReferences>
  <definedNames>
    <definedName name="\A" localSheetId="0">#REF!</definedName>
    <definedName name="\A">#REF!</definedName>
    <definedName name="\b" localSheetId="0">'[1]2.3. Recap DGRAD'!#REF!</definedName>
    <definedName name="\b">'[1]2.3. Recap DGRAD'!#REF!</definedName>
    <definedName name="\bb" localSheetId="0">#REF!</definedName>
    <definedName name="\bb">#REF!</definedName>
    <definedName name="\BO" localSheetId="0">#REF!</definedName>
    <definedName name="\BO">#REF!</definedName>
    <definedName name="\BOF" localSheetId="0">#REF!</definedName>
    <definedName name="\BOF">#REF!</definedName>
    <definedName name="\BOF1" localSheetId="0">#REF!</definedName>
    <definedName name="\BOF1">#REF!</definedName>
    <definedName name="\BOPF1" localSheetId="0">#REF!</definedName>
    <definedName name="\BOPF1">#REF!</definedName>
    <definedName name="\C" localSheetId="0">[2]Contents!#REF!</definedName>
    <definedName name="\C">[2]Contents!#REF!</definedName>
    <definedName name="\CONTDOU" localSheetId="0">#REF!</definedName>
    <definedName name="\CONTDOU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\H" localSheetId="0">#REF!</definedName>
    <definedName name="\H">#REF!</definedName>
    <definedName name="\I" localSheetId="0">#REF!</definedName>
    <definedName name="\I">#REF!</definedName>
    <definedName name="\J" localSheetId="0">[3]Contents!#REF!</definedName>
    <definedName name="\J">[3]Contents!#REF!</definedName>
    <definedName name="\K" localSheetId="0">[3]Contents!#REF!</definedName>
    <definedName name="\K">[3]Contents!#REF!</definedName>
    <definedName name="\l" localSheetId="0">'[1]2.3. Recap DGRAD'!#REF!</definedName>
    <definedName name="\l">'[1]2.3. Recap DGRAD'!#REF!</definedName>
    <definedName name="\m" localSheetId="0">'[1]2.3. Recap DGRAD'!#REF!</definedName>
    <definedName name="\m">'[1]2.3. Recap DGRAD'!#REF!</definedName>
    <definedName name="\M_IIZQ" localSheetId="0">#REF!</definedName>
    <definedName name="\M_IIZQ">#REF!</definedName>
    <definedName name="\n" localSheetId="0">#REF!</definedName>
    <definedName name="\n">#REF!</definedName>
    <definedName name="\O" localSheetId="0">[3]Contents!#REF!</definedName>
    <definedName name="\O">[3]Contents!#REF!</definedName>
    <definedName name="\P" localSheetId="0">#REF!</definedName>
    <definedName name="\P">#REF!</definedName>
    <definedName name="\Q" localSheetId="0">#REF!</definedName>
    <definedName name="\Q">#REF!</definedName>
    <definedName name="\R" localSheetId="0">[4]D!#REF!</definedName>
    <definedName name="\R">[4]D!#REF!</definedName>
    <definedName name="\RECADM" localSheetId="0">#REF!</definedName>
    <definedName name="\RECADM">#REF!</definedName>
    <definedName name="\RECBPO" localSheetId="0">'[1]2.3. Recap DGRAD'!#REF!</definedName>
    <definedName name="\RECBPO">'[1]2.3. Recap DGRAD'!#REF!</definedName>
    <definedName name="\RECONDO" localSheetId="0">#REF!</definedName>
    <definedName name="\RECONDO">#REF!</definedName>
    <definedName name="\S" localSheetId="0">#REF!</definedName>
    <definedName name="\S">#REF!</definedName>
    <definedName name="\T" localSheetId="0">#REF!</definedName>
    <definedName name="\T">#REF!</definedName>
    <definedName name="\T1" localSheetId="0">#REF!</definedName>
    <definedName name="\T1">#REF!</definedName>
    <definedName name="\T2" localSheetId="0">[5]BOP!#REF!</definedName>
    <definedName name="\T2">[5]BOP!#REF!</definedName>
    <definedName name="\TABLE3" localSheetId="0">#REF!</definedName>
    <definedName name="\TABLE3">#REF!</definedName>
    <definedName name="\U" localSheetId="0">#REF!</definedName>
    <definedName name="\U">#REF!</definedName>
    <definedName name="\w" localSheetId="0">#REF!</definedName>
    <definedName name="\w">#REF!</definedName>
    <definedName name="\x" localSheetId="0">#REF!</definedName>
    <definedName name="\x">#REF!</definedName>
    <definedName name="\Y" localSheetId="0">#REF!</definedName>
    <definedName name="\Y">#REF!</definedName>
    <definedName name="\Z" localSheetId="0">[3]Contents!#REF!</definedName>
    <definedName name="\Z">[3]Contents!#REF!</definedName>
    <definedName name="________EXR1" localSheetId="0">#REF!</definedName>
    <definedName name="________EXR1">#REF!</definedName>
    <definedName name="________EXR2" localSheetId="0">#REF!</definedName>
    <definedName name="________EXR2">#REF!</definedName>
    <definedName name="________EXR3" localSheetId="0">#REF!</definedName>
    <definedName name="________EXR3">#REF!</definedName>
    <definedName name="________TAB30" localSheetId="0">#REF!</definedName>
    <definedName name="________TAB30">#REF!</definedName>
    <definedName name="________TAB31" localSheetId="0">#REF!</definedName>
    <definedName name="________TAB31">#REF!</definedName>
    <definedName name="________TAB32" localSheetId="0">#REF!</definedName>
    <definedName name="________TAB32">#REF!</definedName>
    <definedName name="________TAB33" localSheetId="0">#REF!</definedName>
    <definedName name="________TAB33">#REF!</definedName>
    <definedName name="________TAB34" localSheetId="0">#REF!</definedName>
    <definedName name="________TAB34">#REF!</definedName>
    <definedName name="________TAB35" localSheetId="0">#REF!</definedName>
    <definedName name="________TAB35">#REF!</definedName>
    <definedName name="________TAB36" localSheetId="0">#REF!</definedName>
    <definedName name="________TAB36">#REF!</definedName>
    <definedName name="________TAB37" localSheetId="0">#REF!</definedName>
    <definedName name="________TAB37">#REF!</definedName>
    <definedName name="________TAB38" localSheetId="0">#REF!</definedName>
    <definedName name="________TAB38">#REF!</definedName>
    <definedName name="________TAB39" localSheetId="0">#REF!</definedName>
    <definedName name="________TAB39">#REF!</definedName>
    <definedName name="_______BOF2" localSheetId="0">#REF!</definedName>
    <definedName name="_______BOF2">#REF!</definedName>
    <definedName name="_______EXR1" localSheetId="0">#REF!</definedName>
    <definedName name="_______EXR1">#REF!</definedName>
    <definedName name="_______EXR2" localSheetId="0">#REF!</definedName>
    <definedName name="_______EXR2">#REF!</definedName>
    <definedName name="_______EXR3" localSheetId="0">#REF!</definedName>
    <definedName name="_______EXR3">#REF!</definedName>
    <definedName name="_______R" localSheetId="0">'[1]2.3. Recap DGRAD'!#REF!</definedName>
    <definedName name="_______R">'[1]2.3. Recap DGRAD'!#REF!</definedName>
    <definedName name="_______rge1" localSheetId="0">#REF!</definedName>
    <definedName name="_______rge1">#REF!</definedName>
    <definedName name="_______TAB30" localSheetId="0">#REF!</definedName>
    <definedName name="_______TAB30">#REF!</definedName>
    <definedName name="_______TAB31" localSheetId="0">#REF!</definedName>
    <definedName name="_______TAB31">#REF!</definedName>
    <definedName name="_______TAB32" localSheetId="0">#REF!</definedName>
    <definedName name="_______TAB32">#REF!</definedName>
    <definedName name="_______TAB33" localSheetId="0">#REF!</definedName>
    <definedName name="_______TAB33">#REF!</definedName>
    <definedName name="_______TAB34" localSheetId="0">#REF!</definedName>
    <definedName name="_______TAB34">#REF!</definedName>
    <definedName name="_______TAB35" localSheetId="0">#REF!</definedName>
    <definedName name="_______TAB35">#REF!</definedName>
    <definedName name="_______TAB36" localSheetId="0">#REF!</definedName>
    <definedName name="_______TAB36">#REF!</definedName>
    <definedName name="_______TAB37" localSheetId="0">#REF!</definedName>
    <definedName name="_______TAB37">#REF!</definedName>
    <definedName name="_______TAB38" localSheetId="0">#REF!</definedName>
    <definedName name="_______TAB38">#REF!</definedName>
    <definedName name="_______TAB39" localSheetId="0">#REF!</definedName>
    <definedName name="_______TAB39">#REF!</definedName>
    <definedName name="_______WT1" localSheetId="0">[6]Work_sect!#REF!</definedName>
    <definedName name="_______WT1">[6]Work_sect!#REF!</definedName>
    <definedName name="_______WT5" localSheetId="0">[6]Work_sect!#REF!</definedName>
    <definedName name="_______WT5">[6]Work_sect!#REF!</definedName>
    <definedName name="_______WT6" localSheetId="0">[6]Work_sect!#REF!</definedName>
    <definedName name="_______WT6">[6]Work_sect!#REF!</definedName>
    <definedName name="_______WT7" localSheetId="0">[6]Work_sect!#REF!</definedName>
    <definedName name="_______WT7">[6]Work_sect!#REF!</definedName>
    <definedName name="_______xr2" localSheetId="0">[7]CIRRs!#REF!</definedName>
    <definedName name="_______xr2">[7]CIRRs!#REF!</definedName>
    <definedName name="_______xr96" localSheetId="0">[7]CIRRs!#REF!</definedName>
    <definedName name="_______xr96">[7]CIRRs!#REF!</definedName>
    <definedName name="______ALT205" localSheetId="0">#REF!</definedName>
    <definedName name="______ALT205">#REF!</definedName>
    <definedName name="______ARR1" localSheetId="0">#REF!</definedName>
    <definedName name="______ARR1">#REF!</definedName>
    <definedName name="______bas1">[8]Output!$A$1:$I$49</definedName>
    <definedName name="______bas2">[8]Output!$A$1:$H$46</definedName>
    <definedName name="______BOF2" localSheetId="0">#REF!</definedName>
    <definedName name="______BOF2">#REF!</definedName>
    <definedName name="______BTO2" localSheetId="0">#REF!</definedName>
    <definedName name="______BTO2">#REF!</definedName>
    <definedName name="______DEF100" localSheetId="0">#REF!</definedName>
    <definedName name="______DEF100">#REF!</definedName>
    <definedName name="______DEF94" localSheetId="0">#REF!</definedName>
    <definedName name="______DEF94">#REF!</definedName>
    <definedName name="______EXR1" localSheetId="0">#REF!</definedName>
    <definedName name="______EXR1">#REF!</definedName>
    <definedName name="______EXR2" localSheetId="0">#REF!</definedName>
    <definedName name="______EXR2">#REF!</definedName>
    <definedName name="______EXR3" localSheetId="0">#REF!</definedName>
    <definedName name="______EXR3">#REF!</definedName>
    <definedName name="______IND100" localSheetId="0">#REF!</definedName>
    <definedName name="______IND100">#REF!</definedName>
    <definedName name="______L" localSheetId="0">#REF!</definedName>
    <definedName name="______L">#REF!</definedName>
    <definedName name="______MCV1" localSheetId="0">#REF!</definedName>
    <definedName name="______MCV1">#REF!</definedName>
    <definedName name="______MF1" localSheetId="0">#REF!</definedName>
    <definedName name="______MF1">#REF!</definedName>
    <definedName name="______MF2" localSheetId="0">#REF!</definedName>
    <definedName name="______MF2">#REF!</definedName>
    <definedName name="______MS1" localSheetId="0">#REF!</definedName>
    <definedName name="______MS1">#REF!</definedName>
    <definedName name="______pg1" localSheetId="0">#REF!</definedName>
    <definedName name="______pg1">#REF!</definedName>
    <definedName name="______pg2" localSheetId="0">#REF!</definedName>
    <definedName name="______pg2">#REF!</definedName>
    <definedName name="______pg3" localSheetId="0">#REF!</definedName>
    <definedName name="______pg3">#REF!</definedName>
    <definedName name="______pg4" localSheetId="0">#REF!</definedName>
    <definedName name="______pg4">#REF!</definedName>
    <definedName name="______R" localSheetId="0">'[1]2.3. Recap DGRAD'!#REF!</definedName>
    <definedName name="______R">'[1]2.3. Recap DGRAD'!#REF!</definedName>
    <definedName name="______RED10" localSheetId="0">#REF!</definedName>
    <definedName name="______RED10">#REF!</definedName>
    <definedName name="______RED11" localSheetId="0">#REF!</definedName>
    <definedName name="______RED11">#REF!</definedName>
    <definedName name="______RED5" localSheetId="0">#REF!</definedName>
    <definedName name="______RED5">#REF!</definedName>
    <definedName name="______RED6" localSheetId="0">#REF!</definedName>
    <definedName name="______RED6">#REF!</definedName>
    <definedName name="______RED7" localSheetId="0">#REF!</definedName>
    <definedName name="______RED7">#REF!</definedName>
    <definedName name="______RED9" localSheetId="0">#REF!</definedName>
    <definedName name="______RED9">#REF!</definedName>
    <definedName name="______RER03" localSheetId="0">#REF!</definedName>
    <definedName name="______RER03">#REF!</definedName>
    <definedName name="______rge1" localSheetId="0">#REF!</definedName>
    <definedName name="______rge1">#REF!</definedName>
    <definedName name="______SDR978" localSheetId="0">#REF!</definedName>
    <definedName name="______SDR978">#REF!</definedName>
    <definedName name="______SUM1" localSheetId="0">#REF!</definedName>
    <definedName name="______SUM1">#REF!</definedName>
    <definedName name="______tab1" localSheetId="0">#REF!</definedName>
    <definedName name="______tab1">#REF!</definedName>
    <definedName name="______tab10" localSheetId="0">#REF!</definedName>
    <definedName name="______tab10">#REF!</definedName>
    <definedName name="______tab11" localSheetId="0">#REF!</definedName>
    <definedName name="______tab11">#REF!</definedName>
    <definedName name="______tab12" localSheetId="0">#REF!</definedName>
    <definedName name="______tab12">#REF!</definedName>
    <definedName name="______tab13" localSheetId="0">#REF!</definedName>
    <definedName name="______tab13">#REF!</definedName>
    <definedName name="______tab14" localSheetId="0">#REF!</definedName>
    <definedName name="______tab14">#REF!</definedName>
    <definedName name="______tab15" localSheetId="0">#REF!</definedName>
    <definedName name="______tab15">#REF!</definedName>
    <definedName name="______tab16" localSheetId="0">#REF!</definedName>
    <definedName name="______tab16">#REF!</definedName>
    <definedName name="______tab17" localSheetId="0">#REF!</definedName>
    <definedName name="______tab17">#REF!</definedName>
    <definedName name="______tab18" localSheetId="0">#REF!</definedName>
    <definedName name="______tab18">#REF!</definedName>
    <definedName name="______tab19" localSheetId="0">#REF!</definedName>
    <definedName name="______tab19">#REF!</definedName>
    <definedName name="______TAB2" localSheetId="0">#REF!</definedName>
    <definedName name="______TAB2">#REF!</definedName>
    <definedName name="______tab20" localSheetId="0">#REF!</definedName>
    <definedName name="______tab20">#REF!</definedName>
    <definedName name="______tab21" localSheetId="0">#REF!</definedName>
    <definedName name="______tab21">#REF!</definedName>
    <definedName name="______tab22" localSheetId="0">#REF!</definedName>
    <definedName name="______tab22">#REF!</definedName>
    <definedName name="______tab23" localSheetId="0">#REF!</definedName>
    <definedName name="______tab23">#REF!</definedName>
    <definedName name="______tab24" localSheetId="0">#REF!</definedName>
    <definedName name="______tab24">#REF!</definedName>
    <definedName name="______tab25" localSheetId="0">#REF!</definedName>
    <definedName name="______tab25">#REF!</definedName>
    <definedName name="______tab26" localSheetId="0">#REF!</definedName>
    <definedName name="______tab26">#REF!</definedName>
    <definedName name="______tab27" localSheetId="0">#REF!</definedName>
    <definedName name="______tab27">#REF!</definedName>
    <definedName name="______tab28" localSheetId="0">#REF!</definedName>
    <definedName name="______tab28">#REF!</definedName>
    <definedName name="______tab29" localSheetId="0">#REF!</definedName>
    <definedName name="______tab29">#REF!</definedName>
    <definedName name="______tab3" localSheetId="0">#REF!</definedName>
    <definedName name="______tab3">#REF!</definedName>
    <definedName name="______TAB30" localSheetId="0">#REF!</definedName>
    <definedName name="______TAB30">#REF!</definedName>
    <definedName name="______TAB31" localSheetId="0">#REF!</definedName>
    <definedName name="______TAB31">#REF!</definedName>
    <definedName name="______TAB32" localSheetId="0">#REF!</definedName>
    <definedName name="______TAB32">#REF!</definedName>
    <definedName name="______TAB33" localSheetId="0">#REF!</definedName>
    <definedName name="______TAB33">#REF!</definedName>
    <definedName name="______TAB34" localSheetId="0">#REF!</definedName>
    <definedName name="______TAB34">#REF!</definedName>
    <definedName name="______TAB35" localSheetId="0">#REF!</definedName>
    <definedName name="______TAB35">#REF!</definedName>
    <definedName name="______TAB36" localSheetId="0">#REF!</definedName>
    <definedName name="______TAB36">#REF!</definedName>
    <definedName name="______TAB37" localSheetId="0">#REF!</definedName>
    <definedName name="______TAB37">#REF!</definedName>
    <definedName name="______TAB38" localSheetId="0">#REF!</definedName>
    <definedName name="______TAB38">#REF!</definedName>
    <definedName name="______TAB39" localSheetId="0">#REF!</definedName>
    <definedName name="______TAB39">#REF!</definedName>
    <definedName name="______tab4" localSheetId="0">#REF!</definedName>
    <definedName name="______tab4">#REF!</definedName>
    <definedName name="______tab41" localSheetId="0">#REF!</definedName>
    <definedName name="______tab41">#REF!</definedName>
    <definedName name="______tab42" localSheetId="0">#REF!</definedName>
    <definedName name="______tab42">#REF!</definedName>
    <definedName name="______tab43" localSheetId="0">#REF!</definedName>
    <definedName name="______tab43">#REF!</definedName>
    <definedName name="______tab44" localSheetId="0">#REF!</definedName>
    <definedName name="______tab44">#REF!</definedName>
    <definedName name="______tab49" localSheetId="0">#REF!</definedName>
    <definedName name="______tab49">#REF!</definedName>
    <definedName name="______tab5" localSheetId="0">#REF!</definedName>
    <definedName name="______tab5">#REF!</definedName>
    <definedName name="______TAB6" localSheetId="0">#REF!</definedName>
    <definedName name="______TAB6">#REF!</definedName>
    <definedName name="______tab7" localSheetId="0">#REF!</definedName>
    <definedName name="______tab7">#REF!</definedName>
    <definedName name="______tab8" localSheetId="0">#REF!</definedName>
    <definedName name="______tab8">#REF!</definedName>
    <definedName name="______tab9" localSheetId="0">#REF!</definedName>
    <definedName name="______tab9">#REF!</definedName>
    <definedName name="______WAT182">'[9]Committed Debt Outflows'!$I$63</definedName>
    <definedName name="______WAT364">'[9]Committed Debt Outflows'!$I$102</definedName>
    <definedName name="______WAT91">'[9]Committed Debt Outflows'!$I$30</definedName>
    <definedName name="______WT1" localSheetId="0">[6]Work_sect!#REF!</definedName>
    <definedName name="______WT1">[6]Work_sect!#REF!</definedName>
    <definedName name="______WT5" localSheetId="0">[6]Work_sect!#REF!</definedName>
    <definedName name="______WT5">[6]Work_sect!#REF!</definedName>
    <definedName name="______WT6" localSheetId="0">[6]Work_sect!#REF!</definedName>
    <definedName name="______WT6">[6]Work_sect!#REF!</definedName>
    <definedName name="______WT7" localSheetId="0">[6]Work_sect!#REF!</definedName>
    <definedName name="______WT7">[6]Work_sect!#REF!</definedName>
    <definedName name="______WYS1" localSheetId="0">#REF!</definedName>
    <definedName name="______WYS1">#REF!</definedName>
    <definedName name="______WYS2" localSheetId="0">#REF!</definedName>
    <definedName name="______WYS2">#REF!</definedName>
    <definedName name="______WYS3" localSheetId="0">#REF!</definedName>
    <definedName name="______WYS3">#REF!</definedName>
    <definedName name="______WYS4" localSheetId="0">#REF!</definedName>
    <definedName name="______WYS4">#REF!</definedName>
    <definedName name="______WYS5" localSheetId="0">#REF!</definedName>
    <definedName name="______WYS5">#REF!</definedName>
    <definedName name="______WYS6" localSheetId="0">#REF!</definedName>
    <definedName name="______WYS6">#REF!</definedName>
    <definedName name="______WYS7" localSheetId="0">#REF!</definedName>
    <definedName name="______WYS7">#REF!</definedName>
    <definedName name="______WYS8" localSheetId="0">#REF!</definedName>
    <definedName name="______WYS8">#REF!</definedName>
    <definedName name="______WYS9" localSheetId="0">#REF!</definedName>
    <definedName name="______WYS9">#REF!</definedName>
    <definedName name="______xr2" localSheetId="0">[7]CIRRs!#REF!</definedName>
    <definedName name="______xr2">[7]CIRRs!#REF!</definedName>
    <definedName name="______xr96" localSheetId="0">[7]CIRRs!#REF!</definedName>
    <definedName name="______xr96">[7]CIRRs!#REF!</definedName>
    <definedName name="_____ALT205" localSheetId="0">#REF!</definedName>
    <definedName name="_____ALT205">#REF!</definedName>
    <definedName name="_____ARR1" localSheetId="0">#REF!</definedName>
    <definedName name="_____ARR1">#REF!</definedName>
    <definedName name="_____bas1">[8]Output!$A$1:$I$49</definedName>
    <definedName name="_____bas2">[8]Output!$A$1:$H$46</definedName>
    <definedName name="_____BTO2" localSheetId="0">#REF!</definedName>
    <definedName name="_____BTO2">#REF!</definedName>
    <definedName name="_____DEF100" localSheetId="0">#REF!</definedName>
    <definedName name="_____DEF100">#REF!</definedName>
    <definedName name="_____DEF94" localSheetId="0">#REF!</definedName>
    <definedName name="_____DEF94">#REF!</definedName>
    <definedName name="_____EXR1" localSheetId="0">#REF!</definedName>
    <definedName name="_____EXR1">#REF!</definedName>
    <definedName name="_____EXR2" localSheetId="0">#REF!</definedName>
    <definedName name="_____EXR2">#REF!</definedName>
    <definedName name="_____EXR3" localSheetId="0">#REF!</definedName>
    <definedName name="_____EXR3">#REF!</definedName>
    <definedName name="_____IND100" localSheetId="0">#REF!</definedName>
    <definedName name="_____IND100">#REF!</definedName>
    <definedName name="_____L" localSheetId="0">#REF!</definedName>
    <definedName name="_____L">#REF!</definedName>
    <definedName name="_____MCV1" localSheetId="0">#REF!</definedName>
    <definedName name="_____MCV1">#REF!</definedName>
    <definedName name="_____MF1" localSheetId="0">#REF!</definedName>
    <definedName name="_____MF1">#REF!</definedName>
    <definedName name="_____MF2" localSheetId="0">#REF!</definedName>
    <definedName name="_____MF2">#REF!</definedName>
    <definedName name="_____MS1" localSheetId="0">#REF!</definedName>
    <definedName name="_____MS1">#REF!</definedName>
    <definedName name="_____pg1" localSheetId="0">#REF!</definedName>
    <definedName name="_____pg1">#REF!</definedName>
    <definedName name="_____pg2" localSheetId="0">#REF!</definedName>
    <definedName name="_____pg2">#REF!</definedName>
    <definedName name="_____pg3" localSheetId="0">#REF!</definedName>
    <definedName name="_____pg3">#REF!</definedName>
    <definedName name="_____pg4" localSheetId="0">#REF!</definedName>
    <definedName name="_____pg4">#REF!</definedName>
    <definedName name="_____RED10" localSheetId="0">#REF!</definedName>
    <definedName name="_____RED10">#REF!</definedName>
    <definedName name="_____RED11" localSheetId="0">#REF!</definedName>
    <definedName name="_____RED11">#REF!</definedName>
    <definedName name="_____RED5" localSheetId="0">#REF!</definedName>
    <definedName name="_____RED5">#REF!</definedName>
    <definedName name="_____RED6" localSheetId="0">#REF!</definedName>
    <definedName name="_____RED6">#REF!</definedName>
    <definedName name="_____RED7" localSheetId="0">#REF!</definedName>
    <definedName name="_____RED7">#REF!</definedName>
    <definedName name="_____RED9" localSheetId="0">#REF!</definedName>
    <definedName name="_____RED9">#REF!</definedName>
    <definedName name="_____RER03" localSheetId="0">#REF!</definedName>
    <definedName name="_____RER03">#REF!</definedName>
    <definedName name="_____SDR978" localSheetId="0">#REF!</definedName>
    <definedName name="_____SDR978">#REF!</definedName>
    <definedName name="_____SUM1" localSheetId="0">#REF!</definedName>
    <definedName name="_____SUM1">#REF!</definedName>
    <definedName name="_____tab1" localSheetId="0">#REF!</definedName>
    <definedName name="_____tab1">#REF!</definedName>
    <definedName name="_____tab10" localSheetId="0">#REF!</definedName>
    <definedName name="_____tab10">#REF!</definedName>
    <definedName name="_____tab11" localSheetId="0">#REF!</definedName>
    <definedName name="_____tab11">#REF!</definedName>
    <definedName name="_____tab12" localSheetId="0">#REF!</definedName>
    <definedName name="_____tab12">#REF!</definedName>
    <definedName name="_____tab13" localSheetId="0">#REF!</definedName>
    <definedName name="_____tab13">#REF!</definedName>
    <definedName name="_____tab14" localSheetId="0">#REF!</definedName>
    <definedName name="_____tab14">#REF!</definedName>
    <definedName name="_____tab15" localSheetId="0">#REF!</definedName>
    <definedName name="_____tab15">#REF!</definedName>
    <definedName name="_____tab16" localSheetId="0">#REF!</definedName>
    <definedName name="_____tab16">#REF!</definedName>
    <definedName name="_____tab17" localSheetId="0">#REF!</definedName>
    <definedName name="_____tab17">#REF!</definedName>
    <definedName name="_____tab18" localSheetId="0">#REF!</definedName>
    <definedName name="_____tab18">#REF!</definedName>
    <definedName name="_____tab19" localSheetId="0">#REF!</definedName>
    <definedName name="_____tab19">#REF!</definedName>
    <definedName name="_____TAB2" localSheetId="0">#REF!</definedName>
    <definedName name="_____TAB2">#REF!</definedName>
    <definedName name="_____tab20" localSheetId="0">#REF!</definedName>
    <definedName name="_____tab20">#REF!</definedName>
    <definedName name="_____tab21" localSheetId="0">#REF!</definedName>
    <definedName name="_____tab21">#REF!</definedName>
    <definedName name="_____tab22" localSheetId="0">#REF!</definedName>
    <definedName name="_____tab22">#REF!</definedName>
    <definedName name="_____tab23" localSheetId="0">#REF!</definedName>
    <definedName name="_____tab23">#REF!</definedName>
    <definedName name="_____tab24" localSheetId="0">#REF!</definedName>
    <definedName name="_____tab24">#REF!</definedName>
    <definedName name="_____tab25" localSheetId="0">#REF!</definedName>
    <definedName name="_____tab25">#REF!</definedName>
    <definedName name="_____tab26" localSheetId="0">#REF!</definedName>
    <definedName name="_____tab26">#REF!</definedName>
    <definedName name="_____tab27" localSheetId="0">#REF!</definedName>
    <definedName name="_____tab27">#REF!</definedName>
    <definedName name="_____tab28" localSheetId="0">#REF!</definedName>
    <definedName name="_____tab28">#REF!</definedName>
    <definedName name="_____tab29" localSheetId="0">#REF!</definedName>
    <definedName name="_____tab29">#REF!</definedName>
    <definedName name="_____tab3" localSheetId="0">#REF!</definedName>
    <definedName name="_____tab3">#REF!</definedName>
    <definedName name="_____TAB30" localSheetId="0">#REF!</definedName>
    <definedName name="_____TAB30">#REF!</definedName>
    <definedName name="_____TAB31" localSheetId="0">#REF!</definedName>
    <definedName name="_____TAB31">#REF!</definedName>
    <definedName name="_____TAB32" localSheetId="0">#REF!</definedName>
    <definedName name="_____TAB32">#REF!</definedName>
    <definedName name="_____TAB33" localSheetId="0">#REF!</definedName>
    <definedName name="_____TAB33">#REF!</definedName>
    <definedName name="_____TAB34" localSheetId="0">#REF!</definedName>
    <definedName name="_____TAB34">#REF!</definedName>
    <definedName name="_____TAB35" localSheetId="0">#REF!</definedName>
    <definedName name="_____TAB35">#REF!</definedName>
    <definedName name="_____TAB36" localSheetId="0">#REF!</definedName>
    <definedName name="_____TAB36">#REF!</definedName>
    <definedName name="_____TAB37" localSheetId="0">#REF!</definedName>
    <definedName name="_____TAB37">#REF!</definedName>
    <definedName name="_____TAB38" localSheetId="0">#REF!</definedName>
    <definedName name="_____TAB38">#REF!</definedName>
    <definedName name="_____TAB39" localSheetId="0">#REF!</definedName>
    <definedName name="_____TAB39">#REF!</definedName>
    <definedName name="_____tab4" localSheetId="0">#REF!</definedName>
    <definedName name="_____tab4">#REF!</definedName>
    <definedName name="_____tab41" localSheetId="0">#REF!</definedName>
    <definedName name="_____tab41">#REF!</definedName>
    <definedName name="_____tab42" localSheetId="0">#REF!</definedName>
    <definedName name="_____tab42">#REF!</definedName>
    <definedName name="_____tab43" localSheetId="0">#REF!</definedName>
    <definedName name="_____tab43">#REF!</definedName>
    <definedName name="_____tab44" localSheetId="0">#REF!</definedName>
    <definedName name="_____tab44">#REF!</definedName>
    <definedName name="_____tab49" localSheetId="0">#REF!</definedName>
    <definedName name="_____tab49">#REF!</definedName>
    <definedName name="_____tab5" localSheetId="0">#REF!</definedName>
    <definedName name="_____tab5">#REF!</definedName>
    <definedName name="_____TAB6" localSheetId="0">#REF!</definedName>
    <definedName name="_____TAB6">#REF!</definedName>
    <definedName name="_____tab7" localSheetId="0">#REF!</definedName>
    <definedName name="_____tab7">#REF!</definedName>
    <definedName name="_____tab8" localSheetId="0">#REF!</definedName>
    <definedName name="_____tab8">#REF!</definedName>
    <definedName name="_____tab9" localSheetId="0">#REF!</definedName>
    <definedName name="_____tab9">#REF!</definedName>
    <definedName name="_____WAT182">'[9]Committed Debt Outflows'!$I$63</definedName>
    <definedName name="_____WAT364">'[9]Committed Debt Outflows'!$I$102</definedName>
    <definedName name="_____WAT91">'[9]Committed Debt Outflows'!$I$30</definedName>
    <definedName name="_____WYS1" localSheetId="0">#REF!</definedName>
    <definedName name="_____WYS1">#REF!</definedName>
    <definedName name="_____WYS2" localSheetId="0">#REF!</definedName>
    <definedName name="_____WYS2">#REF!</definedName>
    <definedName name="_____WYS3" localSheetId="0">#REF!</definedName>
    <definedName name="_____WYS3">#REF!</definedName>
    <definedName name="_____WYS4" localSheetId="0">#REF!</definedName>
    <definedName name="_____WYS4">#REF!</definedName>
    <definedName name="_____WYS5" localSheetId="0">#REF!</definedName>
    <definedName name="_____WYS5">#REF!</definedName>
    <definedName name="_____WYS6" localSheetId="0">#REF!</definedName>
    <definedName name="_____WYS6">#REF!</definedName>
    <definedName name="_____WYS7" localSheetId="0">#REF!</definedName>
    <definedName name="_____WYS7">#REF!</definedName>
    <definedName name="_____WYS8" localSheetId="0">#REF!</definedName>
    <definedName name="_____WYS8">#REF!</definedName>
    <definedName name="_____WYS9" localSheetId="0">#REF!</definedName>
    <definedName name="_____WYS9">#REF!</definedName>
    <definedName name="____1__123Graph_AChart_1A" hidden="1">[10]CPIINDEX!$O$263:$O$310</definedName>
    <definedName name="____2__123Graph_AChart_2A" hidden="1">[10]CPIINDEX!$K$203:$K$304</definedName>
    <definedName name="____3__123Graph_AChart_3A" hidden="1">[10]CPIINDEX!$O$203:$O$304</definedName>
    <definedName name="____4__123Graph_AChart_4A" hidden="1">[10]CPIINDEX!$O$239:$O$298</definedName>
    <definedName name="____5__123Graph_BChart_1A" hidden="1">[10]CPIINDEX!$S$263:$S$310</definedName>
    <definedName name="____ALT205" localSheetId="0">#REF!</definedName>
    <definedName name="____ALT205">#REF!</definedName>
    <definedName name="____ARR1" localSheetId="0">#REF!</definedName>
    <definedName name="____ARR1">#REF!</definedName>
    <definedName name="____bas1">[8]Output!$A$1:$I$49</definedName>
    <definedName name="____bas2">[8]Output!$A$1:$H$46</definedName>
    <definedName name="____BOF2" localSheetId="0">#REF!</definedName>
    <definedName name="____BOF2">#REF!</definedName>
    <definedName name="____BTO2" localSheetId="0">#REF!</definedName>
    <definedName name="____BTO2">#REF!</definedName>
    <definedName name="____DEF100" localSheetId="0">#REF!</definedName>
    <definedName name="____DEF100">#REF!</definedName>
    <definedName name="____DEF94" localSheetId="0">#REF!</definedName>
    <definedName name="____DEF94">#REF!</definedName>
    <definedName name="____EXR1" localSheetId="0">#REF!</definedName>
    <definedName name="____EXR1">#REF!</definedName>
    <definedName name="____EXR2" localSheetId="0">#REF!</definedName>
    <definedName name="____EXR2">#REF!</definedName>
    <definedName name="____EXR3" localSheetId="0">#REF!</definedName>
    <definedName name="____EXR3">#REF!</definedName>
    <definedName name="____IND100" localSheetId="0">#REF!</definedName>
    <definedName name="____IND100">#REF!</definedName>
    <definedName name="____L" localSheetId="0">#REF!</definedName>
    <definedName name="____L">#REF!</definedName>
    <definedName name="____MCV1" localSheetId="0">#REF!</definedName>
    <definedName name="____MCV1">#REF!</definedName>
    <definedName name="____MF1" localSheetId="0">#REF!</definedName>
    <definedName name="____MF1">#REF!</definedName>
    <definedName name="____MF2" localSheetId="0">#REF!</definedName>
    <definedName name="____MF2">#REF!</definedName>
    <definedName name="____MS1" localSheetId="0">#REF!</definedName>
    <definedName name="____MS1">#REF!</definedName>
    <definedName name="____pg1" localSheetId="0">#REF!</definedName>
    <definedName name="____pg1">#REF!</definedName>
    <definedName name="____pg2" localSheetId="0">#REF!</definedName>
    <definedName name="____pg2">#REF!</definedName>
    <definedName name="____pg3" localSheetId="0">#REF!</definedName>
    <definedName name="____pg3">#REF!</definedName>
    <definedName name="____pg4" localSheetId="0">#REF!</definedName>
    <definedName name="____pg4">#REF!</definedName>
    <definedName name="____R" localSheetId="0">'[1]2.3. Recap DGRAD'!#REF!</definedName>
    <definedName name="____R">'[1]2.3. Recap DGRAD'!#REF!</definedName>
    <definedName name="____RED10" localSheetId="0">#REF!</definedName>
    <definedName name="____RED10">#REF!</definedName>
    <definedName name="____RED11" localSheetId="0">#REF!</definedName>
    <definedName name="____RED11">#REF!</definedName>
    <definedName name="____RED5" localSheetId="0">#REF!</definedName>
    <definedName name="____RED5">#REF!</definedName>
    <definedName name="____RED6" localSheetId="0">#REF!</definedName>
    <definedName name="____RED6">#REF!</definedName>
    <definedName name="____RED7" localSheetId="0">#REF!</definedName>
    <definedName name="____RED7">#REF!</definedName>
    <definedName name="____RED9" localSheetId="0">#REF!</definedName>
    <definedName name="____RED9">#REF!</definedName>
    <definedName name="____RER03" localSheetId="0">#REF!</definedName>
    <definedName name="____RER03">#REF!</definedName>
    <definedName name="____rge1" localSheetId="0">#REF!</definedName>
    <definedName name="____rge1">#REF!</definedName>
    <definedName name="____SDR978" localSheetId="0">#REF!</definedName>
    <definedName name="____SDR978">#REF!</definedName>
    <definedName name="____SUM1" localSheetId="0">#REF!</definedName>
    <definedName name="____SUM1">#REF!</definedName>
    <definedName name="____tab1" localSheetId="0">#REF!</definedName>
    <definedName name="____tab1">#REF!</definedName>
    <definedName name="____tab10" localSheetId="0">#REF!</definedName>
    <definedName name="____tab10">#REF!</definedName>
    <definedName name="____tab11" localSheetId="0">#REF!</definedName>
    <definedName name="____tab11">#REF!</definedName>
    <definedName name="____tab12" localSheetId="0">#REF!</definedName>
    <definedName name="____tab12">#REF!</definedName>
    <definedName name="____tab13" localSheetId="0">#REF!</definedName>
    <definedName name="____tab13">#REF!</definedName>
    <definedName name="____tab14" localSheetId="0">#REF!</definedName>
    <definedName name="____tab14">#REF!</definedName>
    <definedName name="____tab15" localSheetId="0">#REF!</definedName>
    <definedName name="____tab15">#REF!</definedName>
    <definedName name="____tab16" localSheetId="0">#REF!</definedName>
    <definedName name="____tab16">#REF!</definedName>
    <definedName name="____tab17" localSheetId="0">#REF!</definedName>
    <definedName name="____tab17">#REF!</definedName>
    <definedName name="____tab18" localSheetId="0">#REF!</definedName>
    <definedName name="____tab18">#REF!</definedName>
    <definedName name="____tab19" localSheetId="0">#REF!</definedName>
    <definedName name="____tab19">#REF!</definedName>
    <definedName name="____TAB2" localSheetId="0">#REF!</definedName>
    <definedName name="____TAB2">#REF!</definedName>
    <definedName name="____tab20" localSheetId="0">#REF!</definedName>
    <definedName name="____tab20">#REF!</definedName>
    <definedName name="____tab21" localSheetId="0">#REF!</definedName>
    <definedName name="____tab21">#REF!</definedName>
    <definedName name="____tab22" localSheetId="0">#REF!</definedName>
    <definedName name="____tab22">#REF!</definedName>
    <definedName name="____tab23" localSheetId="0">#REF!</definedName>
    <definedName name="____tab23">#REF!</definedName>
    <definedName name="____tab24" localSheetId="0">#REF!</definedName>
    <definedName name="____tab24">#REF!</definedName>
    <definedName name="____tab25" localSheetId="0">#REF!</definedName>
    <definedName name="____tab25">#REF!</definedName>
    <definedName name="____tab26" localSheetId="0">#REF!</definedName>
    <definedName name="____tab26">#REF!</definedName>
    <definedName name="____tab27" localSheetId="0">#REF!</definedName>
    <definedName name="____tab27">#REF!</definedName>
    <definedName name="____tab28" localSheetId="0">#REF!</definedName>
    <definedName name="____tab28">#REF!</definedName>
    <definedName name="____tab29" localSheetId="0">#REF!</definedName>
    <definedName name="____tab29">#REF!</definedName>
    <definedName name="____tab3" localSheetId="0">#REF!</definedName>
    <definedName name="____tab3">#REF!</definedName>
    <definedName name="____TAB30" localSheetId="0">#REF!</definedName>
    <definedName name="____TAB30">#REF!</definedName>
    <definedName name="____TAB31" localSheetId="0">#REF!</definedName>
    <definedName name="____TAB31">#REF!</definedName>
    <definedName name="____TAB32" localSheetId="0">#REF!</definedName>
    <definedName name="____TAB32">#REF!</definedName>
    <definedName name="____TAB33" localSheetId="0">#REF!</definedName>
    <definedName name="____TAB33">#REF!</definedName>
    <definedName name="____TAB34" localSheetId="0">#REF!</definedName>
    <definedName name="____TAB34">#REF!</definedName>
    <definedName name="____TAB35" localSheetId="0">#REF!</definedName>
    <definedName name="____TAB35">#REF!</definedName>
    <definedName name="____TAB36" localSheetId="0">#REF!</definedName>
    <definedName name="____TAB36">#REF!</definedName>
    <definedName name="____TAB37" localSheetId="0">#REF!</definedName>
    <definedName name="____TAB37">#REF!</definedName>
    <definedName name="____TAB38" localSheetId="0">#REF!</definedName>
    <definedName name="____TAB38">#REF!</definedName>
    <definedName name="____TAB39" localSheetId="0">#REF!</definedName>
    <definedName name="____TAB39">#REF!</definedName>
    <definedName name="____tab4" localSheetId="0">#REF!</definedName>
    <definedName name="____tab4">#REF!</definedName>
    <definedName name="____tab41" localSheetId="0">#REF!</definedName>
    <definedName name="____tab41">#REF!</definedName>
    <definedName name="____tab42" localSheetId="0">#REF!</definedName>
    <definedName name="____tab42">#REF!</definedName>
    <definedName name="____tab43" localSheetId="0">#REF!</definedName>
    <definedName name="____tab43">#REF!</definedName>
    <definedName name="____tab44" localSheetId="0">#REF!</definedName>
    <definedName name="____tab44">#REF!</definedName>
    <definedName name="____tab49" localSheetId="0">#REF!</definedName>
    <definedName name="____tab49">#REF!</definedName>
    <definedName name="____tab5" localSheetId="0">#REF!</definedName>
    <definedName name="____tab5">#REF!</definedName>
    <definedName name="____TAB6" localSheetId="0">#REF!</definedName>
    <definedName name="____TAB6">#REF!</definedName>
    <definedName name="____tab7" localSheetId="0">#REF!</definedName>
    <definedName name="____tab7">#REF!</definedName>
    <definedName name="____tab8" localSheetId="0">#REF!</definedName>
    <definedName name="____tab8">#REF!</definedName>
    <definedName name="____tab9" localSheetId="0">#REF!</definedName>
    <definedName name="____tab9">#REF!</definedName>
    <definedName name="____WAT182">'[9]Committed Debt Outflows'!$I$63</definedName>
    <definedName name="____WAT364">'[9]Committed Debt Outflows'!$I$102</definedName>
    <definedName name="____WAT91">'[9]Committed Debt Outflows'!$I$30</definedName>
    <definedName name="____WT1" localSheetId="0">[6]Work_sect!#REF!</definedName>
    <definedName name="____WT1">[6]Work_sect!#REF!</definedName>
    <definedName name="____WT5" localSheetId="0">[6]Work_sect!#REF!</definedName>
    <definedName name="____WT5">[6]Work_sect!#REF!</definedName>
    <definedName name="____WT6" localSheetId="0">[6]Work_sect!#REF!</definedName>
    <definedName name="____WT6">[6]Work_sect!#REF!</definedName>
    <definedName name="____WT7" localSheetId="0">[6]Work_sect!#REF!</definedName>
    <definedName name="____WT7">[6]Work_sect!#REF!</definedName>
    <definedName name="____WYS1" localSheetId="0">#REF!</definedName>
    <definedName name="____WYS1">#REF!</definedName>
    <definedName name="____WYS2" localSheetId="0">#REF!</definedName>
    <definedName name="____WYS2">#REF!</definedName>
    <definedName name="____WYS3" localSheetId="0">#REF!</definedName>
    <definedName name="____WYS3">#REF!</definedName>
    <definedName name="____WYS4" localSheetId="0">#REF!</definedName>
    <definedName name="____WYS4">#REF!</definedName>
    <definedName name="____WYS5" localSheetId="0">#REF!</definedName>
    <definedName name="____WYS5">#REF!</definedName>
    <definedName name="____WYS6" localSheetId="0">#REF!</definedName>
    <definedName name="____WYS6">#REF!</definedName>
    <definedName name="____WYS7" localSheetId="0">#REF!</definedName>
    <definedName name="____WYS7">#REF!</definedName>
    <definedName name="____WYS8" localSheetId="0">#REF!</definedName>
    <definedName name="____WYS8">#REF!</definedName>
    <definedName name="____WYS9" localSheetId="0">#REF!</definedName>
    <definedName name="____WYS9">#REF!</definedName>
    <definedName name="____xr2" localSheetId="0">[7]CIRRs!#REF!</definedName>
    <definedName name="____xr2">[7]CIRRs!#REF!</definedName>
    <definedName name="____xr96" localSheetId="0">[7]CIRRs!#REF!</definedName>
    <definedName name="____xr96">[7]CIRRs!#REF!</definedName>
    <definedName name="___1__123Graph_AChart_1A" hidden="1">[10]CPIINDEX!$O$263:$O$310</definedName>
    <definedName name="___2__123Graph_AChart_2A" hidden="1">[10]CPIINDEX!$K$203:$K$304</definedName>
    <definedName name="___3__123Graph_AChart_3A" hidden="1">[10]CPIINDEX!$O$203:$O$304</definedName>
    <definedName name="___4__123Graph_AChart_4A" hidden="1">[10]CPIINDEX!$O$239:$O$298</definedName>
    <definedName name="___5__123Graph_BChart_1A" hidden="1">[10]CPIINDEX!$S$263:$S$310</definedName>
    <definedName name="___ALT205" localSheetId="0">#REF!</definedName>
    <definedName name="___ALT205">#REF!</definedName>
    <definedName name="___ARR1" localSheetId="0">#REF!</definedName>
    <definedName name="___ARR1">#REF!</definedName>
    <definedName name="___BOF2" localSheetId="0">#REF!</definedName>
    <definedName name="___BOF2">#REF!</definedName>
    <definedName name="___BTO2" localSheetId="0">#REF!</definedName>
    <definedName name="___BTO2">#REF!</definedName>
    <definedName name="___DAT1" localSheetId="0">[11]AfDB!#REF!</definedName>
    <definedName name="___DAT1">[11]AfDB!#REF!</definedName>
    <definedName name="___DAT11" localSheetId="0">[11]AfDB!#REF!</definedName>
    <definedName name="___DAT11">[11]AfDB!#REF!</definedName>
    <definedName name="___DAT12" localSheetId="0">[11]AfDB!#REF!</definedName>
    <definedName name="___DAT12">[11]AfDB!#REF!</definedName>
    <definedName name="___DAT13" localSheetId="0">[11]AfDB!#REF!</definedName>
    <definedName name="___DAT13">[11]AfDB!#REF!</definedName>
    <definedName name="___DAT14" localSheetId="0">[11]AfDB!#REF!</definedName>
    <definedName name="___DAT14">[11]AfDB!#REF!</definedName>
    <definedName name="___DAT15" localSheetId="0">[11]AfDB!#REF!</definedName>
    <definedName name="___DAT15">[11]AfDB!#REF!</definedName>
    <definedName name="___DAT16" localSheetId="0">[11]AfDB!#REF!</definedName>
    <definedName name="___DAT16">[11]AfDB!#REF!</definedName>
    <definedName name="___DAT17" localSheetId="0">[11]AfDB!#REF!</definedName>
    <definedName name="___DAT17">[11]AfDB!#REF!</definedName>
    <definedName name="___DAT18" localSheetId="0">[11]AfDB!#REF!</definedName>
    <definedName name="___DAT18">[11]AfDB!#REF!</definedName>
    <definedName name="___DAT19" localSheetId="0">[11]AfDB!#REF!</definedName>
    <definedName name="___DAT19">[11]AfDB!#REF!</definedName>
    <definedName name="___DAT2" localSheetId="0">[11]AfDB!#REF!</definedName>
    <definedName name="___DAT2">[11]AfDB!#REF!</definedName>
    <definedName name="___DAT20" localSheetId="0">[11]AfDB!#REF!</definedName>
    <definedName name="___DAT20">[11]AfDB!#REF!</definedName>
    <definedName name="___DAT21" localSheetId="0">[11]AfDB!#REF!</definedName>
    <definedName name="___DAT21">[11]AfDB!#REF!</definedName>
    <definedName name="___DAT22" localSheetId="0">[11]AfDB!#REF!</definedName>
    <definedName name="___DAT22">[11]AfDB!#REF!</definedName>
    <definedName name="___DAT23" localSheetId="0">[11]AfDB!#REF!</definedName>
    <definedName name="___DAT23">[11]AfDB!#REF!</definedName>
    <definedName name="___DAT24" localSheetId="0">[11]AfDB!#REF!</definedName>
    <definedName name="___DAT24">[11]AfDB!#REF!</definedName>
    <definedName name="___DAT25" localSheetId="0">[11]AfDB!#REF!</definedName>
    <definedName name="___DAT25">[11]AfDB!#REF!</definedName>
    <definedName name="___DAT26" localSheetId="0">[11]AfDB!#REF!</definedName>
    <definedName name="___DAT26">[11]AfDB!#REF!</definedName>
    <definedName name="___DAT27" localSheetId="0">[11]AfDB!#REF!</definedName>
    <definedName name="___DAT27">[11]AfDB!#REF!</definedName>
    <definedName name="___DAT28" localSheetId="0">[11]AfDB!#REF!</definedName>
    <definedName name="___DAT28">[11]AfDB!#REF!</definedName>
    <definedName name="___DAT29" localSheetId="0">[11]AfDB!#REF!</definedName>
    <definedName name="___DAT29">[11]AfDB!#REF!</definedName>
    <definedName name="___DAT3" localSheetId="0">[11]AfDB!#REF!</definedName>
    <definedName name="___DAT3">[11]AfDB!#REF!</definedName>
    <definedName name="___DAT30" localSheetId="0">[11]AfDB!#REF!</definedName>
    <definedName name="___DAT30">[11]AfDB!#REF!</definedName>
    <definedName name="___DAT31" localSheetId="0">[11]AfDB!#REF!</definedName>
    <definedName name="___DAT31">[11]AfDB!#REF!</definedName>
    <definedName name="___DAT35" localSheetId="0">[11]AfDB!#REF!</definedName>
    <definedName name="___DAT35">[11]AfDB!#REF!</definedName>
    <definedName name="___DAT36" localSheetId="0">[11]AfDB!#REF!</definedName>
    <definedName name="___DAT36">[11]AfDB!#REF!</definedName>
    <definedName name="___DAT37" localSheetId="0">[11]AfDB!#REF!</definedName>
    <definedName name="___DAT37">[11]AfDB!#REF!</definedName>
    <definedName name="___DAT38" localSheetId="0">[11]AfDB!#REF!</definedName>
    <definedName name="___DAT38">[11]AfDB!#REF!</definedName>
    <definedName name="___DAT39" localSheetId="0">[11]AfDB!#REF!</definedName>
    <definedName name="___DAT39">[11]AfDB!#REF!</definedName>
    <definedName name="___DAT4" localSheetId="0">[11]AfDB!#REF!</definedName>
    <definedName name="___DAT4">[11]AfDB!#REF!</definedName>
    <definedName name="___DAT40" localSheetId="0">[11]AfDB!#REF!</definedName>
    <definedName name="___DAT40">[11]AfDB!#REF!</definedName>
    <definedName name="___DAT42" localSheetId="0">[11]AfDB!#REF!</definedName>
    <definedName name="___DAT42">[11]AfDB!#REF!</definedName>
    <definedName name="___DAT44" localSheetId="0">[11]AfDB!#REF!</definedName>
    <definedName name="___DAT44">[11]AfDB!#REF!</definedName>
    <definedName name="___DAT47" localSheetId="0">[11]AfDB!#REF!</definedName>
    <definedName name="___DAT47">[11]AfDB!#REF!</definedName>
    <definedName name="___DAT48" localSheetId="0">[11]AfDB!#REF!</definedName>
    <definedName name="___DAT48">[11]AfDB!#REF!</definedName>
    <definedName name="___DAT49" localSheetId="0">[11]AfDB!#REF!</definedName>
    <definedName name="___DAT49">[11]AfDB!#REF!</definedName>
    <definedName name="___DAT5" localSheetId="0">[11]AfDB!#REF!</definedName>
    <definedName name="___DAT5">[11]AfDB!#REF!</definedName>
    <definedName name="___DAT51" localSheetId="0">[11]AfDB!#REF!</definedName>
    <definedName name="___DAT51">[11]AfDB!#REF!</definedName>
    <definedName name="___DAT52" localSheetId="0">[11]AfDB!#REF!</definedName>
    <definedName name="___DAT52">[11]AfDB!#REF!</definedName>
    <definedName name="___DAT54" localSheetId="0">[11]AfDB!#REF!</definedName>
    <definedName name="___DAT54">[11]AfDB!#REF!</definedName>
    <definedName name="___DAT55" localSheetId="0">[11]AfDB!#REF!</definedName>
    <definedName name="___DAT55">[11]AfDB!#REF!</definedName>
    <definedName name="___DAT56" localSheetId="0">[11]AfDB!#REF!</definedName>
    <definedName name="___DAT56">[11]AfDB!#REF!</definedName>
    <definedName name="___DAT57" localSheetId="0">[11]AfDB!#REF!</definedName>
    <definedName name="___DAT57">[11]AfDB!#REF!</definedName>
    <definedName name="___DAT58" localSheetId="0">[11]AfDB!#REF!</definedName>
    <definedName name="___DAT58">[11]AfDB!#REF!</definedName>
    <definedName name="___DAT59" localSheetId="0">[11]AfDB!#REF!</definedName>
    <definedName name="___DAT59">[11]AfDB!#REF!</definedName>
    <definedName name="___DAT60" localSheetId="0">[11]AfDB!#REF!</definedName>
    <definedName name="___DAT60">[11]AfDB!#REF!</definedName>
    <definedName name="___DAT61" localSheetId="0">[11]AfDB!#REF!</definedName>
    <definedName name="___DAT61">[11]AfDB!#REF!</definedName>
    <definedName name="___DAT62" localSheetId="0">[11]AfDB!#REF!</definedName>
    <definedName name="___DAT62">[11]AfDB!#REF!</definedName>
    <definedName name="___DAT9" localSheetId="0">[11]AfDB!#REF!</definedName>
    <definedName name="___DAT9">[11]AfDB!#REF!</definedName>
    <definedName name="___DEF100" localSheetId="0">#REF!</definedName>
    <definedName name="___DEF100">#REF!</definedName>
    <definedName name="___DEF94" localSheetId="0">#REF!</definedName>
    <definedName name="___DEF94">#REF!</definedName>
    <definedName name="___EXR1" localSheetId="0">#REF!</definedName>
    <definedName name="___EXR1">#REF!</definedName>
    <definedName name="___EXR2" localSheetId="0">#REF!</definedName>
    <definedName name="___EXR2">#REF!</definedName>
    <definedName name="___EXR3" localSheetId="0">#REF!</definedName>
    <definedName name="___EXR3">#REF!</definedName>
    <definedName name="___IND100" localSheetId="0">#REF!</definedName>
    <definedName name="___IND100">#REF!</definedName>
    <definedName name="___L" localSheetId="0">#REF!</definedName>
    <definedName name="___L">#REF!</definedName>
    <definedName name="___MCV1" localSheetId="0">#REF!</definedName>
    <definedName name="___MCV1">#REF!</definedName>
    <definedName name="___MF1" localSheetId="0">#REF!</definedName>
    <definedName name="___MF1">#REF!</definedName>
    <definedName name="___MF2" localSheetId="0">#REF!</definedName>
    <definedName name="___MF2">#REF!</definedName>
    <definedName name="___MS1" localSheetId="0">#REF!</definedName>
    <definedName name="___MS1">#REF!</definedName>
    <definedName name="___NIR2004" localSheetId="0">#REF!</definedName>
    <definedName name="___NIR2004">#REF!</definedName>
    <definedName name="___pfp97" localSheetId="0">#REF!</definedName>
    <definedName name="___pfp97">#REF!</definedName>
    <definedName name="___pg1" localSheetId="0">#REF!</definedName>
    <definedName name="___pg1">#REF!</definedName>
    <definedName name="___pg2" localSheetId="0">#REF!</definedName>
    <definedName name="___pg2">#REF!</definedName>
    <definedName name="___pg3" localSheetId="0">#REF!</definedName>
    <definedName name="___pg3">#REF!</definedName>
    <definedName name="___pg4" localSheetId="0">#REF!</definedName>
    <definedName name="___pg4">#REF!</definedName>
    <definedName name="___R" localSheetId="0">'[1]2.3. Recap DGRAD'!#REF!</definedName>
    <definedName name="___R">'[1]2.3. Recap DGRAD'!#REF!</definedName>
    <definedName name="___RED10" localSheetId="0">#REF!</definedName>
    <definedName name="___RED10">#REF!</definedName>
    <definedName name="___RED11" localSheetId="0">#REF!</definedName>
    <definedName name="___RED11">#REF!</definedName>
    <definedName name="___RED5" localSheetId="0">#REF!</definedName>
    <definedName name="___RED5">#REF!</definedName>
    <definedName name="___RED6" localSheetId="0">#REF!</definedName>
    <definedName name="___RED6">#REF!</definedName>
    <definedName name="___RED7" localSheetId="0">#REF!</definedName>
    <definedName name="___RED7">#REF!</definedName>
    <definedName name="___RED9" localSheetId="0">#REF!</definedName>
    <definedName name="___RED9">#REF!</definedName>
    <definedName name="___RER03" localSheetId="0">#REF!</definedName>
    <definedName name="___RER03">#REF!</definedName>
    <definedName name="___rge1" localSheetId="0">#REF!</definedName>
    <definedName name="___rge1">#REF!</definedName>
    <definedName name="___SDR978" localSheetId="0">#REF!</definedName>
    <definedName name="___SDR978">#REF!</definedName>
    <definedName name="___sr3" localSheetId="0">#REF!</definedName>
    <definedName name="___sr3">#REF!</definedName>
    <definedName name="___SUM1" localSheetId="0">#REF!</definedName>
    <definedName name="___SUM1">#REF!</definedName>
    <definedName name="___SUM2" localSheetId="0">#REF!</definedName>
    <definedName name="___SUM2">#REF!</definedName>
    <definedName name="___tab02" localSheetId="0">#REF!</definedName>
    <definedName name="___tab02">#REF!</definedName>
    <definedName name="___tab06" localSheetId="0">#REF!</definedName>
    <definedName name="___tab06">#REF!</definedName>
    <definedName name="___tab07" localSheetId="0">#REF!</definedName>
    <definedName name="___tab07">#REF!</definedName>
    <definedName name="___tab09" localSheetId="0">#REF!</definedName>
    <definedName name="___tab09">#REF!</definedName>
    <definedName name="___tab1" localSheetId="0">#REF!</definedName>
    <definedName name="___tab1">#REF!</definedName>
    <definedName name="___tab10" localSheetId="0">#REF!</definedName>
    <definedName name="___tab10">#REF!</definedName>
    <definedName name="___tab11" localSheetId="0">#REF!</definedName>
    <definedName name="___tab11">#REF!</definedName>
    <definedName name="___tab12" localSheetId="0">#REF!</definedName>
    <definedName name="___tab12">#REF!</definedName>
    <definedName name="___tab13" localSheetId="0">#REF!</definedName>
    <definedName name="___tab13">#REF!</definedName>
    <definedName name="___tab14" localSheetId="0">#REF!</definedName>
    <definedName name="___tab14">#REF!</definedName>
    <definedName name="___tab15" localSheetId="0">#REF!</definedName>
    <definedName name="___tab15">#REF!</definedName>
    <definedName name="___tab16" localSheetId="0">#REF!</definedName>
    <definedName name="___tab16">#REF!</definedName>
    <definedName name="___tab17" localSheetId="0">#REF!</definedName>
    <definedName name="___tab17">#REF!</definedName>
    <definedName name="___tab18" localSheetId="0">#REF!</definedName>
    <definedName name="___tab18">#REF!</definedName>
    <definedName name="___tab19" localSheetId="0">#REF!</definedName>
    <definedName name="___tab19">#REF!</definedName>
    <definedName name="___TAB2" localSheetId="0">#REF!</definedName>
    <definedName name="___TAB2">#REF!</definedName>
    <definedName name="___tab20" localSheetId="0">#REF!</definedName>
    <definedName name="___tab20">#REF!</definedName>
    <definedName name="___tab21" localSheetId="0">#REF!</definedName>
    <definedName name="___tab21">#REF!</definedName>
    <definedName name="___tab22" localSheetId="0">#REF!</definedName>
    <definedName name="___tab22">#REF!</definedName>
    <definedName name="___tab23" localSheetId="0">#REF!</definedName>
    <definedName name="___tab23">#REF!</definedName>
    <definedName name="___tab24" localSheetId="0">#REF!</definedName>
    <definedName name="___tab24">#REF!</definedName>
    <definedName name="___tab25" localSheetId="0">#REF!</definedName>
    <definedName name="___tab25">#REF!</definedName>
    <definedName name="___tab26" localSheetId="0">#REF!</definedName>
    <definedName name="___tab26">#REF!</definedName>
    <definedName name="___tab27" localSheetId="0">#REF!</definedName>
    <definedName name="___tab27">#REF!</definedName>
    <definedName name="___tab28" localSheetId="0">#REF!</definedName>
    <definedName name="___tab28">#REF!</definedName>
    <definedName name="___tab29" localSheetId="0">#REF!</definedName>
    <definedName name="___tab29">#REF!</definedName>
    <definedName name="___tab3" localSheetId="0">#REF!</definedName>
    <definedName name="___tab3">#REF!</definedName>
    <definedName name="___TAB30" localSheetId="0">#REF!</definedName>
    <definedName name="___TAB30">#REF!</definedName>
    <definedName name="___TAB31" localSheetId="0">#REF!</definedName>
    <definedName name="___TAB31">#REF!</definedName>
    <definedName name="___TAB32" localSheetId="0">#REF!</definedName>
    <definedName name="___TAB32">#REF!</definedName>
    <definedName name="___TAB33" localSheetId="0">#REF!</definedName>
    <definedName name="___TAB33">#REF!</definedName>
    <definedName name="___TAB34" localSheetId="0">#REF!</definedName>
    <definedName name="___TAB34">#REF!</definedName>
    <definedName name="___TAB35" localSheetId="0">#REF!</definedName>
    <definedName name="___TAB35">#REF!</definedName>
    <definedName name="___TAB36" localSheetId="0">#REF!</definedName>
    <definedName name="___TAB36">#REF!</definedName>
    <definedName name="___TAB37" localSheetId="0">#REF!</definedName>
    <definedName name="___TAB37">#REF!</definedName>
    <definedName name="___TAB38" localSheetId="0">#REF!</definedName>
    <definedName name="___TAB38">#REF!</definedName>
    <definedName name="___TAB39" localSheetId="0">#REF!</definedName>
    <definedName name="___TAB39">#REF!</definedName>
    <definedName name="___tab4" localSheetId="0">#REF!</definedName>
    <definedName name="___tab4">#REF!</definedName>
    <definedName name="___tab41" localSheetId="0">#REF!</definedName>
    <definedName name="___tab41">#REF!</definedName>
    <definedName name="___tab42" localSheetId="0">#REF!</definedName>
    <definedName name="___tab42">#REF!</definedName>
    <definedName name="___tab43" localSheetId="0">#REF!</definedName>
    <definedName name="___tab43">#REF!</definedName>
    <definedName name="___tab44" localSheetId="0">#REF!</definedName>
    <definedName name="___tab44">#REF!</definedName>
    <definedName name="___tab49" localSheetId="0">#REF!</definedName>
    <definedName name="___tab49">#REF!</definedName>
    <definedName name="___tab5" localSheetId="0">#REF!</definedName>
    <definedName name="___tab5">#REF!</definedName>
    <definedName name="___TAB6" localSheetId="0">#REF!</definedName>
    <definedName name="___TAB6">#REF!</definedName>
    <definedName name="___tab7" localSheetId="0">#REF!</definedName>
    <definedName name="___tab7">#REF!</definedName>
    <definedName name="___tab8" localSheetId="0">#REF!</definedName>
    <definedName name="___tab8">#REF!</definedName>
    <definedName name="___tab9" localSheetId="0">#REF!</definedName>
    <definedName name="___tab9">#REF!</definedName>
    <definedName name="___WAT182">'[9]Committed Debt Outflows'!$I$63</definedName>
    <definedName name="___WAT364">'[9]Committed Debt Outflows'!$I$102</definedName>
    <definedName name="___WAT91">'[9]Committed Debt Outflows'!$I$30</definedName>
    <definedName name="___WT1" localSheetId="0">[6]Work_sect!#REF!</definedName>
    <definedName name="___WT1">[6]Work_sect!#REF!</definedName>
    <definedName name="___WT5" localSheetId="0">[6]Work_sect!#REF!</definedName>
    <definedName name="___WT5">[6]Work_sect!#REF!</definedName>
    <definedName name="___WT6" localSheetId="0">[6]Work_sect!#REF!</definedName>
    <definedName name="___WT6">[6]Work_sect!#REF!</definedName>
    <definedName name="___WT7" localSheetId="0">[6]Work_sect!#REF!</definedName>
    <definedName name="___WT7">[6]Work_sect!#REF!</definedName>
    <definedName name="___WYS1" localSheetId="0">#REF!</definedName>
    <definedName name="___WYS1">#REF!</definedName>
    <definedName name="___WYS2" localSheetId="0">#REF!</definedName>
    <definedName name="___WYS2">#REF!</definedName>
    <definedName name="___WYS3" localSheetId="0">#REF!</definedName>
    <definedName name="___WYS3">#REF!</definedName>
    <definedName name="___WYS4" localSheetId="0">#REF!</definedName>
    <definedName name="___WYS4">#REF!</definedName>
    <definedName name="___WYS5" localSheetId="0">#REF!</definedName>
    <definedName name="___WYS5">#REF!</definedName>
    <definedName name="___WYS6" localSheetId="0">#REF!</definedName>
    <definedName name="___WYS6">#REF!</definedName>
    <definedName name="___WYS7" localSheetId="0">#REF!</definedName>
    <definedName name="___WYS7">#REF!</definedName>
    <definedName name="___WYS8" localSheetId="0">#REF!</definedName>
    <definedName name="___WYS8">#REF!</definedName>
    <definedName name="___WYS9" localSheetId="0">#REF!</definedName>
    <definedName name="___WYS9">#REF!</definedName>
    <definedName name="___YR0110">'[5]Imp:DSA output'!$O$9:$R$464</definedName>
    <definedName name="___YR89">'[5]Imp:DSA output'!$C$9:$C$464</definedName>
    <definedName name="___YR90">'[5]Imp:DSA output'!$D$9:$D$464</definedName>
    <definedName name="___YR91">'[5]Imp:DSA output'!$E$9:$E$464</definedName>
    <definedName name="___YR92">'[5]Imp:DSA output'!$F$9:$F$464</definedName>
    <definedName name="___YR93">'[5]Imp:DSA output'!$G$9:$G$464</definedName>
    <definedName name="___YR94">'[5]Imp:DSA output'!$H$9:$H$464</definedName>
    <definedName name="___YR95">'[5]Imp:DSA output'!$I$9:$I$464</definedName>
    <definedName name="__1__123Graph_AChart_1A" hidden="1">[10]CPIINDEX!$O$263:$O$310</definedName>
    <definedName name="__10__123Graph_XChart_1A" hidden="1">[10]CPIINDEX!$B$263:$B$310</definedName>
    <definedName name="__10__123Graph_XChart_3A" hidden="1">[10]CPIINDEX!$B$203:$B$310</definedName>
    <definedName name="__11__123Graph_XChart_2A" hidden="1">[10]CPIINDEX!$B$203:$B$310</definedName>
    <definedName name="__11__123Graph_XChart_4A" hidden="1">[10]CPIINDEX!$B$239:$B$298</definedName>
    <definedName name="__12__123Graph_XChart_3A" hidden="1">[10]CPIINDEX!$B$203:$B$310</definedName>
    <definedName name="__123Graph_A" localSheetId="0" hidden="1">#REF!</definedName>
    <definedName name="__123Graph_A" hidden="1">#REF!</definedName>
    <definedName name="__123Graph_AChart1" localSheetId="0" hidden="1">'[12]2'!#REF!</definedName>
    <definedName name="__123Graph_AChart1" hidden="1">'[12]2'!#REF!</definedName>
    <definedName name="__123Graph_AChart2" localSheetId="0" hidden="1">'[12]2'!#REF!</definedName>
    <definedName name="__123Graph_AChart2" hidden="1">'[12]2'!#REF!</definedName>
    <definedName name="__123Graph_AChart3" localSheetId="0" hidden="1">'[12]2'!#REF!</definedName>
    <definedName name="__123Graph_AChart3" hidden="1">'[12]2'!#REF!</definedName>
    <definedName name="__123Graph_ACurrent" hidden="1">[10]CPIINDEX!$O$263:$O$310</definedName>
    <definedName name="__123Graph_ARER" localSheetId="0" hidden="1">#REF!</definedName>
    <definedName name="__123Graph_ARER" hidden="1">#REF!</definedName>
    <definedName name="__123Graph_B" localSheetId="0" hidden="1">#REF!</definedName>
    <definedName name="__123Graph_B" hidden="1">#REF!</definedName>
    <definedName name="__123Graph_BChart1" localSheetId="0" hidden="1">'[12]2'!#REF!</definedName>
    <definedName name="__123Graph_BChart1" hidden="1">'[12]2'!#REF!</definedName>
    <definedName name="__123Graph_BChart2" localSheetId="0" hidden="1">'[12]2'!#REF!</definedName>
    <definedName name="__123Graph_BChart2" hidden="1">'[12]2'!#REF!</definedName>
    <definedName name="__123Graph_BChart3" localSheetId="0" hidden="1">'[12]2'!#REF!</definedName>
    <definedName name="__123Graph_BChart3" hidden="1">'[12]2'!#REF!</definedName>
    <definedName name="__123Graph_BCurrent" hidden="1">[10]CPIINDEX!$S$263:$S$310</definedName>
    <definedName name="__123Graph_BRER" localSheetId="0" hidden="1">#REF!</definedName>
    <definedName name="__123Graph_BRER" hidden="1">#REF!</definedName>
    <definedName name="__123Graph_C" localSheetId="0" hidden="1">[13]E!#REF!</definedName>
    <definedName name="__123Graph_C" hidden="1">[13]E!#REF!</definedName>
    <definedName name="__123Graph_CChart1" localSheetId="0" hidden="1">'[12]2'!#REF!</definedName>
    <definedName name="__123Graph_CChart1" hidden="1">'[12]2'!#REF!</definedName>
    <definedName name="__123Graph_CChart2" localSheetId="0" hidden="1">'[12]2'!#REF!</definedName>
    <definedName name="__123Graph_CChart2" hidden="1">'[12]2'!#REF!</definedName>
    <definedName name="__123Graph_CChart3" localSheetId="0" hidden="1">'[12]2'!#REF!</definedName>
    <definedName name="__123Graph_CChart3" hidden="1">'[12]2'!#REF!</definedName>
    <definedName name="__123Graph_CCurrent" localSheetId="0" hidden="1">'[12]2'!#REF!</definedName>
    <definedName name="__123Graph_CCurrent" hidden="1">'[12]2'!#REF!</definedName>
    <definedName name="__123Graph_CRER" localSheetId="0" hidden="1">#REF!</definedName>
    <definedName name="__123Graph_CRER" hidden="1">#REF!</definedName>
    <definedName name="__123Graph_D" localSheetId="0" hidden="1">[13]E!#REF!</definedName>
    <definedName name="__123Graph_D" hidden="1">[13]E!#REF!</definedName>
    <definedName name="__123Graph_DChart1" localSheetId="0" hidden="1">'[12]2'!#REF!</definedName>
    <definedName name="__123Graph_DChart1" hidden="1">'[12]2'!#REF!</definedName>
    <definedName name="__123Graph_DChart2" localSheetId="0" hidden="1">'[12]2'!#REF!</definedName>
    <definedName name="__123Graph_DChart2" hidden="1">'[12]2'!#REF!</definedName>
    <definedName name="__123Graph_DChart3" localSheetId="0" hidden="1">'[12]2'!#REF!</definedName>
    <definedName name="__123Graph_DChart3" hidden="1">'[12]2'!#REF!</definedName>
    <definedName name="__123Graph_DCurrent" localSheetId="0" hidden="1">'[12]2'!#REF!</definedName>
    <definedName name="__123Graph_DCurrent" hidden="1">'[12]2'!#REF!</definedName>
    <definedName name="__123Graph_E" localSheetId="0" hidden="1">[13]E!#REF!</definedName>
    <definedName name="__123Graph_E" hidden="1">[13]E!#REF!</definedName>
    <definedName name="__123Graph_EChart1" localSheetId="0" hidden="1">'[12]2'!#REF!</definedName>
    <definedName name="__123Graph_EChart1" hidden="1">'[12]2'!#REF!</definedName>
    <definedName name="__123Graph_EChart2" localSheetId="0" hidden="1">'[12]2'!#REF!</definedName>
    <definedName name="__123Graph_EChart2" hidden="1">'[12]2'!#REF!</definedName>
    <definedName name="__123Graph_EChart3" localSheetId="0" hidden="1">'[12]2'!#REF!</definedName>
    <definedName name="__123Graph_EChart3" hidden="1">'[12]2'!#REF!</definedName>
    <definedName name="__123Graph_ECurrent" localSheetId="0" hidden="1">'[12]2'!#REF!</definedName>
    <definedName name="__123Graph_ECurrent" hidden="1">'[12]2'!#REF!</definedName>
    <definedName name="__123Graph_F" hidden="1">[14]Report1!$H$227:$H$243</definedName>
    <definedName name="__123Graph_FChart1" localSheetId="0" hidden="1">'[12]2'!#REF!</definedName>
    <definedName name="__123Graph_FChart1" hidden="1">'[12]2'!#REF!</definedName>
    <definedName name="__123Graph_FChart2" localSheetId="0" hidden="1">'[12]2'!#REF!</definedName>
    <definedName name="__123Graph_FChart2" hidden="1">'[12]2'!#REF!</definedName>
    <definedName name="__123Graph_FChart3" localSheetId="0" hidden="1">'[12]2'!#REF!</definedName>
    <definedName name="__123Graph_FChart3" hidden="1">'[12]2'!#REF!</definedName>
    <definedName name="__123Graph_FCurrent" localSheetId="0" hidden="1">'[12]2'!#REF!</definedName>
    <definedName name="__123Graph_FCurrent" hidden="1">'[12]2'!#REF!</definedName>
    <definedName name="__123Graph_X" localSheetId="0" hidden="1">[13]E!#REF!</definedName>
    <definedName name="__123Graph_X" hidden="1">[13]E!#REF!</definedName>
    <definedName name="__123Graph_XCurrent" hidden="1">[10]CPIINDEX!$B$263:$B$310</definedName>
    <definedName name="__13__123Graph_XChart_4A" hidden="1">[10]CPIINDEX!$B$239:$B$298</definedName>
    <definedName name="__2__123Graph_AChart_2A" hidden="1">[10]CPIINDEX!$K$203:$K$304</definedName>
    <definedName name="__3__123Graph_AChart_3A" hidden="1">[10]CPIINDEX!$O$203:$O$304</definedName>
    <definedName name="__4__123Graph_AChart_4A" hidden="1">[10]CPIINDEX!$O$239:$O$298</definedName>
    <definedName name="__5__123Graph_BChart_1A" hidden="1">[10]CPIINDEX!$S$263:$S$310</definedName>
    <definedName name="__6__123Graph_BChart_3A" localSheetId="0" hidden="1">[10]CPIINDEX!#REF!</definedName>
    <definedName name="__6__123Graph_BChart_3A" hidden="1">[10]CPIINDEX!#REF!</definedName>
    <definedName name="__7__123Graph_BChart_3A" localSheetId="0" hidden="1">[10]CPIINDEX!#REF!</definedName>
    <definedName name="__7__123Graph_BChart_3A" hidden="1">[10]CPIINDEX!#REF!</definedName>
    <definedName name="__7__123Graph_BChart_4A" localSheetId="0" hidden="1">[10]CPIINDEX!#REF!</definedName>
    <definedName name="__7__123Graph_BChart_4A" hidden="1">[10]CPIINDEX!#REF!</definedName>
    <definedName name="__8__123Graph_XChart_1A" hidden="1">[10]CPIINDEX!$B$263:$B$310</definedName>
    <definedName name="__9__123Graph_BChart_4A" localSheetId="0" hidden="1">[10]CPIINDEX!#REF!</definedName>
    <definedName name="__9__123Graph_BChart_4A" hidden="1">[10]CPIINDEX!#REF!</definedName>
    <definedName name="__9__123Graph_XChart_2A" hidden="1">[10]CPIINDEX!$B$203:$B$310</definedName>
    <definedName name="__ALT205" localSheetId="0">#REF!</definedName>
    <definedName name="__ALT205">#REF!</definedName>
    <definedName name="__ARR1" localSheetId="0">#REF!</definedName>
    <definedName name="__ARR1">#REF!</definedName>
    <definedName name="__BOF2" localSheetId="0">#REF!</definedName>
    <definedName name="__BOF2">#REF!</definedName>
    <definedName name="__BTO2" localSheetId="0">#REF!</definedName>
    <definedName name="__BTO2">#REF!</definedName>
    <definedName name="__DAT1" localSheetId="0">[11]AfDB!#REF!</definedName>
    <definedName name="__DAT1">[11]AfDB!#REF!</definedName>
    <definedName name="__DAT11" localSheetId="0">[11]AfDB!#REF!</definedName>
    <definedName name="__DAT11">[11]AfDB!#REF!</definedName>
    <definedName name="__DAT12" localSheetId="0">[11]AfDB!#REF!</definedName>
    <definedName name="__DAT12">[11]AfDB!#REF!</definedName>
    <definedName name="__DAT13" localSheetId="0">[11]AfDB!#REF!</definedName>
    <definedName name="__DAT13">[11]AfDB!#REF!</definedName>
    <definedName name="__DAT14" localSheetId="0">[11]AfDB!#REF!</definedName>
    <definedName name="__DAT14">[11]AfDB!#REF!</definedName>
    <definedName name="__DAT15" localSheetId="0">[11]AfDB!#REF!</definedName>
    <definedName name="__DAT15">[11]AfDB!#REF!</definedName>
    <definedName name="__DAT16" localSheetId="0">[11]AfDB!#REF!</definedName>
    <definedName name="__DAT16">[11]AfDB!#REF!</definedName>
    <definedName name="__DAT17" localSheetId="0">[11]AfDB!#REF!</definedName>
    <definedName name="__DAT17">[11]AfDB!#REF!</definedName>
    <definedName name="__DAT18" localSheetId="0">[11]AfDB!#REF!</definedName>
    <definedName name="__DAT18">[11]AfDB!#REF!</definedName>
    <definedName name="__DAT19" localSheetId="0">[11]AfDB!#REF!</definedName>
    <definedName name="__DAT19">[11]AfDB!#REF!</definedName>
    <definedName name="__DAT2" localSheetId="0">[11]AfDB!#REF!</definedName>
    <definedName name="__DAT2">[11]AfDB!#REF!</definedName>
    <definedName name="__DAT20" localSheetId="0">[11]AfDB!#REF!</definedName>
    <definedName name="__DAT20">[11]AfDB!#REF!</definedName>
    <definedName name="__DAT21" localSheetId="0">[11]AfDB!#REF!</definedName>
    <definedName name="__DAT21">[11]AfDB!#REF!</definedName>
    <definedName name="__DAT22" localSheetId="0">[11]AfDB!#REF!</definedName>
    <definedName name="__DAT22">[11]AfDB!#REF!</definedName>
    <definedName name="__DAT23" localSheetId="0">[11]AfDB!#REF!</definedName>
    <definedName name="__DAT23">[11]AfDB!#REF!</definedName>
    <definedName name="__DAT24" localSheetId="0">[11]AfDB!#REF!</definedName>
    <definedName name="__DAT24">[11]AfDB!#REF!</definedName>
    <definedName name="__DAT25" localSheetId="0">[11]AfDB!#REF!</definedName>
    <definedName name="__DAT25">[11]AfDB!#REF!</definedName>
    <definedName name="__DAT26" localSheetId="0">[11]AfDB!#REF!</definedName>
    <definedName name="__DAT26">[11]AfDB!#REF!</definedName>
    <definedName name="__DAT27" localSheetId="0">[11]AfDB!#REF!</definedName>
    <definedName name="__DAT27">[11]AfDB!#REF!</definedName>
    <definedName name="__DAT28" localSheetId="0">[11]AfDB!#REF!</definedName>
    <definedName name="__DAT28">[11]AfDB!#REF!</definedName>
    <definedName name="__DAT29" localSheetId="0">[11]AfDB!#REF!</definedName>
    <definedName name="__DAT29">[11]AfDB!#REF!</definedName>
    <definedName name="__DAT3" localSheetId="0">[11]AfDB!#REF!</definedName>
    <definedName name="__DAT3">[11]AfDB!#REF!</definedName>
    <definedName name="__DAT30" localSheetId="0">[11]AfDB!#REF!</definedName>
    <definedName name="__DAT30">[11]AfDB!#REF!</definedName>
    <definedName name="__DAT31" localSheetId="0">[11]AfDB!#REF!</definedName>
    <definedName name="__DAT31">[11]AfDB!#REF!</definedName>
    <definedName name="__DAT35" localSheetId="0">[11]AfDB!#REF!</definedName>
    <definedName name="__DAT35">[11]AfDB!#REF!</definedName>
    <definedName name="__DAT36" localSheetId="0">[11]AfDB!#REF!</definedName>
    <definedName name="__DAT36">[11]AfDB!#REF!</definedName>
    <definedName name="__DAT37" localSheetId="0">[11]AfDB!#REF!</definedName>
    <definedName name="__DAT37">[11]AfDB!#REF!</definedName>
    <definedName name="__DAT38" localSheetId="0">[11]AfDB!#REF!</definedName>
    <definedName name="__DAT38">[11]AfDB!#REF!</definedName>
    <definedName name="__DAT39" localSheetId="0">[11]AfDB!#REF!</definedName>
    <definedName name="__DAT39">[11]AfDB!#REF!</definedName>
    <definedName name="__DAT4" localSheetId="0">[11]AfDB!#REF!</definedName>
    <definedName name="__DAT4">[11]AfDB!#REF!</definedName>
    <definedName name="__DAT40" localSheetId="0">[11]AfDB!#REF!</definedName>
    <definedName name="__DAT40">[11]AfDB!#REF!</definedName>
    <definedName name="__DAT42" localSheetId="0">[11]AfDB!#REF!</definedName>
    <definedName name="__DAT42">[11]AfDB!#REF!</definedName>
    <definedName name="__DAT44" localSheetId="0">[11]AfDB!#REF!</definedName>
    <definedName name="__DAT44">[11]AfDB!#REF!</definedName>
    <definedName name="__DAT47" localSheetId="0">[11]AfDB!#REF!</definedName>
    <definedName name="__DAT47">[11]AfDB!#REF!</definedName>
    <definedName name="__DAT48" localSheetId="0">[11]AfDB!#REF!</definedName>
    <definedName name="__DAT48">[11]AfDB!#REF!</definedName>
    <definedName name="__DAT49" localSheetId="0">[11]AfDB!#REF!</definedName>
    <definedName name="__DAT49">[11]AfDB!#REF!</definedName>
    <definedName name="__DAT5" localSheetId="0">[11]AfDB!#REF!</definedName>
    <definedName name="__DAT5">[11]AfDB!#REF!</definedName>
    <definedName name="__DAT51" localSheetId="0">[11]AfDB!#REF!</definedName>
    <definedName name="__DAT51">[11]AfDB!#REF!</definedName>
    <definedName name="__DAT52" localSheetId="0">[11]AfDB!#REF!</definedName>
    <definedName name="__DAT52">[11]AfDB!#REF!</definedName>
    <definedName name="__DAT54" localSheetId="0">[11]AfDB!#REF!</definedName>
    <definedName name="__DAT54">[11]AfDB!#REF!</definedName>
    <definedName name="__DAT55" localSheetId="0">[11]AfDB!#REF!</definedName>
    <definedName name="__DAT55">[11]AfDB!#REF!</definedName>
    <definedName name="__DAT56" localSheetId="0">[11]AfDB!#REF!</definedName>
    <definedName name="__DAT56">[11]AfDB!#REF!</definedName>
    <definedName name="__DAT57" localSheetId="0">[11]AfDB!#REF!</definedName>
    <definedName name="__DAT57">[11]AfDB!#REF!</definedName>
    <definedName name="__DAT58" localSheetId="0">[11]AfDB!#REF!</definedName>
    <definedName name="__DAT58">[11]AfDB!#REF!</definedName>
    <definedName name="__DAT59" localSheetId="0">[11]AfDB!#REF!</definedName>
    <definedName name="__DAT59">[11]AfDB!#REF!</definedName>
    <definedName name="__DAT60" localSheetId="0">[11]AfDB!#REF!</definedName>
    <definedName name="__DAT60">[11]AfDB!#REF!</definedName>
    <definedName name="__DAT61" localSheetId="0">[11]AfDB!#REF!</definedName>
    <definedName name="__DAT61">[11]AfDB!#REF!</definedName>
    <definedName name="__DAT62" localSheetId="0">[11]AfDB!#REF!</definedName>
    <definedName name="__DAT62">[11]AfDB!#REF!</definedName>
    <definedName name="__DAT9" localSheetId="0">[11]AfDB!#REF!</definedName>
    <definedName name="__DAT9">[11]AfDB!#REF!</definedName>
    <definedName name="__DEF100" localSheetId="0">#REF!</definedName>
    <definedName name="__DEF100">#REF!</definedName>
    <definedName name="__DEF94" localSheetId="0">#REF!</definedName>
    <definedName name="__DEF94">#REF!</definedName>
    <definedName name="__EXR1" localSheetId="0">#REF!</definedName>
    <definedName name="__EXR1">#REF!</definedName>
    <definedName name="__EXR2" localSheetId="0">#REF!</definedName>
    <definedName name="__EXR2">#REF!</definedName>
    <definedName name="__EXR3" localSheetId="0">#REF!</definedName>
    <definedName name="__EXR3">#REF!</definedName>
    <definedName name="__IND100" localSheetId="0">#REF!</definedName>
    <definedName name="__IND100">#REF!</definedName>
    <definedName name="__L" localSheetId="0">#REF!</definedName>
    <definedName name="__L">#REF!</definedName>
    <definedName name="__MCV1" localSheetId="0">#REF!</definedName>
    <definedName name="__MCV1">#REF!</definedName>
    <definedName name="__MF1" localSheetId="0">#REF!</definedName>
    <definedName name="__MF1">#REF!</definedName>
    <definedName name="__MF2" localSheetId="0">#REF!</definedName>
    <definedName name="__MF2">#REF!</definedName>
    <definedName name="__MS1" localSheetId="0">#REF!</definedName>
    <definedName name="__MS1">#REF!</definedName>
    <definedName name="__NIR2004" localSheetId="0">#REF!</definedName>
    <definedName name="__NIR2004">#REF!</definedName>
    <definedName name="__pfp97" localSheetId="0">#REF!</definedName>
    <definedName name="__pfp97">#REF!</definedName>
    <definedName name="__pg1" localSheetId="0">#REF!</definedName>
    <definedName name="__pg1">#REF!</definedName>
    <definedName name="__pg2" localSheetId="0">#REF!</definedName>
    <definedName name="__pg2">#REF!</definedName>
    <definedName name="__pg3" localSheetId="0">#REF!</definedName>
    <definedName name="__pg3">#REF!</definedName>
    <definedName name="__pg4" localSheetId="0">#REF!</definedName>
    <definedName name="__pg4">#REF!</definedName>
    <definedName name="__R" localSheetId="0">'[1]2.3. Recap DGRAD'!#REF!</definedName>
    <definedName name="__R">'[1]2.3. Recap DGRAD'!#REF!</definedName>
    <definedName name="__RED10" localSheetId="0">#REF!</definedName>
    <definedName name="__RED10">#REF!</definedName>
    <definedName name="__RED11" localSheetId="0">#REF!</definedName>
    <definedName name="__RED11">#REF!</definedName>
    <definedName name="__RED5" localSheetId="0">#REF!</definedName>
    <definedName name="__RED5">#REF!</definedName>
    <definedName name="__RED6" localSheetId="0">#REF!</definedName>
    <definedName name="__RED6">#REF!</definedName>
    <definedName name="__RED7" localSheetId="0">#REF!</definedName>
    <definedName name="__RED7">#REF!</definedName>
    <definedName name="__RED9" localSheetId="0">#REF!</definedName>
    <definedName name="__RED9">#REF!</definedName>
    <definedName name="__RER03" localSheetId="0">#REF!</definedName>
    <definedName name="__RER03">#REF!</definedName>
    <definedName name="__rge1" localSheetId="0">#REF!</definedName>
    <definedName name="__rge1">#REF!</definedName>
    <definedName name="__SDR978" localSheetId="0">#REF!</definedName>
    <definedName name="__SDR978">#REF!</definedName>
    <definedName name="__sr3" localSheetId="0">#REF!</definedName>
    <definedName name="__sr3">#REF!</definedName>
    <definedName name="__SUM1" localSheetId="0">#REF!</definedName>
    <definedName name="__SUM1">#REF!</definedName>
    <definedName name="__SUM2" localSheetId="0">#REF!</definedName>
    <definedName name="__SUM2">#REF!</definedName>
    <definedName name="__tab02" localSheetId="0">#REF!</definedName>
    <definedName name="__tab02">#REF!</definedName>
    <definedName name="__tab06" localSheetId="0">#REF!</definedName>
    <definedName name="__tab06">#REF!</definedName>
    <definedName name="__tab07" localSheetId="0">#REF!</definedName>
    <definedName name="__tab07">#REF!</definedName>
    <definedName name="__tab09" localSheetId="0">#REF!</definedName>
    <definedName name="__tab09">#REF!</definedName>
    <definedName name="__tab1" localSheetId="0">#REF!</definedName>
    <definedName name="__tab1">#REF!</definedName>
    <definedName name="__tab10" localSheetId="0">#REF!</definedName>
    <definedName name="__tab10">#REF!</definedName>
    <definedName name="__tab11" localSheetId="0">#REF!</definedName>
    <definedName name="__tab11">#REF!</definedName>
    <definedName name="__tab12" localSheetId="0">#REF!</definedName>
    <definedName name="__tab12">#REF!</definedName>
    <definedName name="__tab13" localSheetId="0">#REF!</definedName>
    <definedName name="__tab13">#REF!</definedName>
    <definedName name="__tab14" localSheetId="0">#REF!</definedName>
    <definedName name="__tab14">#REF!</definedName>
    <definedName name="__tab15" localSheetId="0">#REF!</definedName>
    <definedName name="__tab15">#REF!</definedName>
    <definedName name="__tab16" localSheetId="0">#REF!</definedName>
    <definedName name="__tab16">#REF!</definedName>
    <definedName name="__tab17" localSheetId="0">#REF!</definedName>
    <definedName name="__tab17">#REF!</definedName>
    <definedName name="__tab18" localSheetId="0">#REF!</definedName>
    <definedName name="__tab18">#REF!</definedName>
    <definedName name="__tab19" localSheetId="0">#REF!</definedName>
    <definedName name="__tab19">#REF!</definedName>
    <definedName name="__TAB2" localSheetId="0">#REF!</definedName>
    <definedName name="__TAB2">#REF!</definedName>
    <definedName name="__tab20" localSheetId="0">#REF!</definedName>
    <definedName name="__tab20">#REF!</definedName>
    <definedName name="__tab21" localSheetId="0">#REF!</definedName>
    <definedName name="__tab21">#REF!</definedName>
    <definedName name="__tab22" localSheetId="0">#REF!</definedName>
    <definedName name="__tab22">#REF!</definedName>
    <definedName name="__tab23" localSheetId="0">#REF!</definedName>
    <definedName name="__tab23">#REF!</definedName>
    <definedName name="__tab24" localSheetId="0">#REF!</definedName>
    <definedName name="__tab24">#REF!</definedName>
    <definedName name="__tab25" localSheetId="0">#REF!</definedName>
    <definedName name="__tab25">#REF!</definedName>
    <definedName name="__tab26" localSheetId="0">#REF!</definedName>
    <definedName name="__tab26">#REF!</definedName>
    <definedName name="__tab27" localSheetId="0">#REF!</definedName>
    <definedName name="__tab27">#REF!</definedName>
    <definedName name="__tab28" localSheetId="0">#REF!</definedName>
    <definedName name="__tab28">#REF!</definedName>
    <definedName name="__tab29" localSheetId="0">#REF!</definedName>
    <definedName name="__tab29">#REF!</definedName>
    <definedName name="__tab3" localSheetId="0">#REF!</definedName>
    <definedName name="__tab3">#REF!</definedName>
    <definedName name="__TAB30" localSheetId="0">#REF!</definedName>
    <definedName name="__TAB30">#REF!</definedName>
    <definedName name="__TAB31" localSheetId="0">#REF!</definedName>
    <definedName name="__TAB31">#REF!</definedName>
    <definedName name="__TAB32" localSheetId="0">#REF!</definedName>
    <definedName name="__TAB32">#REF!</definedName>
    <definedName name="__TAB33" localSheetId="0">#REF!</definedName>
    <definedName name="__TAB33">#REF!</definedName>
    <definedName name="__TAB34" localSheetId="0">#REF!</definedName>
    <definedName name="__TAB34">#REF!</definedName>
    <definedName name="__TAB35" localSheetId="0">#REF!</definedName>
    <definedName name="__TAB35">#REF!</definedName>
    <definedName name="__TAB36" localSheetId="0">#REF!</definedName>
    <definedName name="__TAB36">#REF!</definedName>
    <definedName name="__TAB37" localSheetId="0">#REF!</definedName>
    <definedName name="__TAB37">#REF!</definedName>
    <definedName name="__TAB38" localSheetId="0">#REF!</definedName>
    <definedName name="__TAB38">#REF!</definedName>
    <definedName name="__TAB39" localSheetId="0">#REF!</definedName>
    <definedName name="__TAB39">#REF!</definedName>
    <definedName name="__tab4" localSheetId="0">#REF!</definedName>
    <definedName name="__tab4">#REF!</definedName>
    <definedName name="__tab41" localSheetId="0">#REF!</definedName>
    <definedName name="__tab41">#REF!</definedName>
    <definedName name="__tab42" localSheetId="0">#REF!</definedName>
    <definedName name="__tab42">#REF!</definedName>
    <definedName name="__tab43" localSheetId="0">#REF!</definedName>
    <definedName name="__tab43">#REF!</definedName>
    <definedName name="__tab44" localSheetId="0">#REF!</definedName>
    <definedName name="__tab44">#REF!</definedName>
    <definedName name="__tab49" localSheetId="0">#REF!</definedName>
    <definedName name="__tab49">#REF!</definedName>
    <definedName name="__tab5" localSheetId="0">#REF!</definedName>
    <definedName name="__tab5">#REF!</definedName>
    <definedName name="__TAB6" localSheetId="0">#REF!</definedName>
    <definedName name="__TAB6">#REF!</definedName>
    <definedName name="__tab7" localSheetId="0">#REF!</definedName>
    <definedName name="__tab7">#REF!</definedName>
    <definedName name="__tab8" localSheetId="0">#REF!</definedName>
    <definedName name="__tab8">#REF!</definedName>
    <definedName name="__tab9" localSheetId="0">#REF!</definedName>
    <definedName name="__tab9">#REF!</definedName>
    <definedName name="__WAT182">'[9]Committed Debt Outflows'!$I$63</definedName>
    <definedName name="__WAT364">'[9]Committed Debt Outflows'!$I$102</definedName>
    <definedName name="__WAT91">'[9]Committed Debt Outflows'!$I$30</definedName>
    <definedName name="__WT1" localSheetId="0">[6]Work_sect!#REF!</definedName>
    <definedName name="__WT1">[6]Work_sect!#REF!</definedName>
    <definedName name="__WT5" localSheetId="0">[6]Work_sect!#REF!</definedName>
    <definedName name="__WT5">[6]Work_sect!#REF!</definedName>
    <definedName name="__WT6" localSheetId="0">[6]Work_sect!#REF!</definedName>
    <definedName name="__WT6">[6]Work_sect!#REF!</definedName>
    <definedName name="__WT7" localSheetId="0">[6]Work_sect!#REF!</definedName>
    <definedName name="__WT7">[6]Work_sect!#REF!</definedName>
    <definedName name="__WYS1" localSheetId="0">#REF!</definedName>
    <definedName name="__WYS1">#REF!</definedName>
    <definedName name="__WYS2" localSheetId="0">#REF!</definedName>
    <definedName name="__WYS2">#REF!</definedName>
    <definedName name="__WYS3" localSheetId="0">#REF!</definedName>
    <definedName name="__WYS3">#REF!</definedName>
    <definedName name="__WYS4" localSheetId="0">#REF!</definedName>
    <definedName name="__WYS4">#REF!</definedName>
    <definedName name="__WYS5" localSheetId="0">#REF!</definedName>
    <definedName name="__WYS5">#REF!</definedName>
    <definedName name="__WYS6" localSheetId="0">#REF!</definedName>
    <definedName name="__WYS6">#REF!</definedName>
    <definedName name="__WYS7" localSheetId="0">#REF!</definedName>
    <definedName name="__WYS7">#REF!</definedName>
    <definedName name="__WYS8" localSheetId="0">#REF!</definedName>
    <definedName name="__WYS8">#REF!</definedName>
    <definedName name="__WYS9" localSheetId="0">#REF!</definedName>
    <definedName name="__WYS9">#REF!</definedName>
    <definedName name="__YR0110">'[5]Imp:DSA output'!$O$9:$R$464</definedName>
    <definedName name="__YR89">'[5]Imp:DSA output'!$C$9:$C$464</definedName>
    <definedName name="__YR90">'[5]Imp:DSA output'!$D$9:$D$464</definedName>
    <definedName name="__YR91">'[5]Imp:DSA output'!$E$9:$E$464</definedName>
    <definedName name="__YR92">'[5]Imp:DSA output'!$F$9:$F$464</definedName>
    <definedName name="__YR93">'[5]Imp:DSA output'!$G$9:$G$464</definedName>
    <definedName name="__YR94">'[5]Imp:DSA output'!$H$9:$H$464</definedName>
    <definedName name="__YR95">'[5]Imp:DSA output'!$I$9:$I$464</definedName>
    <definedName name="_1__123Graph_AChart_1A" hidden="1">[10]CPIINDEX!$O$263:$O$310</definedName>
    <definedName name="_10__123Graph_XChart_1A" hidden="1">[10]CPIINDEX!$B$263:$B$310</definedName>
    <definedName name="_10__123Graph_XChart_2A" hidden="1">[10]CPIINDEX!$B$203:$B$310</definedName>
    <definedName name="_10__123Graph_XChart_3A" hidden="1">[10]CPIINDEX!$B$203:$B$310</definedName>
    <definedName name="_11__123Graph_XChart_2A" hidden="1">[10]CPIINDEX!$B$203:$B$310</definedName>
    <definedName name="_11__123Graph_XChart_3A" hidden="1">[10]CPIINDEX!$B$203:$B$310</definedName>
    <definedName name="_11__123Graph_XChart_4A" hidden="1">[10]CPIINDEX!$B$239:$B$298</definedName>
    <definedName name="_12__123Graph_XChart_3A" hidden="1">[10]CPIINDEX!$B$203:$B$310</definedName>
    <definedName name="_12__123Graph_XChart_4A" hidden="1">[10]CPIINDEX!$B$239:$B$298</definedName>
    <definedName name="_13__123Graph_XChart_4A" hidden="1">[10]CPIINDEX!$B$239:$B$298</definedName>
    <definedName name="_1981" localSheetId="0">#REF!</definedName>
    <definedName name="_1981">#REF!</definedName>
    <definedName name="_1982" localSheetId="0">#REF!</definedName>
    <definedName name="_1982">#REF!</definedName>
    <definedName name="_1983" localSheetId="0">#REF!</definedName>
    <definedName name="_1983">#REF!</definedName>
    <definedName name="_1984" localSheetId="0">#REF!</definedName>
    <definedName name="_1984">#REF!</definedName>
    <definedName name="_1985" localSheetId="0">#REF!</definedName>
    <definedName name="_1985">#REF!</definedName>
    <definedName name="_1986" localSheetId="0">#REF!</definedName>
    <definedName name="_1986">#REF!</definedName>
    <definedName name="_1987" localSheetId="0">#REF!</definedName>
    <definedName name="_1987">#REF!</definedName>
    <definedName name="_1988" localSheetId="0">#REF!</definedName>
    <definedName name="_1988">#REF!</definedName>
    <definedName name="_1989" localSheetId="0">#REF!</definedName>
    <definedName name="_1989">#REF!</definedName>
    <definedName name="_1990" localSheetId="0">#REF!</definedName>
    <definedName name="_1990">#REF!</definedName>
    <definedName name="_1991" localSheetId="0">#REF!</definedName>
    <definedName name="_1991">#REF!</definedName>
    <definedName name="_1992" localSheetId="0">#REF!</definedName>
    <definedName name="_1992">#REF!</definedName>
    <definedName name="_1993" localSheetId="0">#REF!</definedName>
    <definedName name="_1993">#REF!</definedName>
    <definedName name="_1994" localSheetId="0">#REF!</definedName>
    <definedName name="_1994">#REF!</definedName>
    <definedName name="_1995" localSheetId="0">#REF!</definedName>
    <definedName name="_1995">#REF!</definedName>
    <definedName name="_1996" localSheetId="0">#REF!</definedName>
    <definedName name="_1996">#REF!</definedName>
    <definedName name="_1996m1" localSheetId="0">'[15]IFS SURVEYS Dec1990_Feb2004'!#REF!</definedName>
    <definedName name="_1996m1">'[15]IFS SURVEYS Dec1990_Feb2004'!#REF!</definedName>
    <definedName name="_1997" localSheetId="0">#REF!</definedName>
    <definedName name="_1997">#REF!</definedName>
    <definedName name="_1998" localSheetId="0">#REF!</definedName>
    <definedName name="_1998">#REF!</definedName>
    <definedName name="_1999" localSheetId="0">#REF!</definedName>
    <definedName name="_1999">#REF!</definedName>
    <definedName name="_1r" localSheetId="0">#REF!</definedName>
    <definedName name="_1r">#REF!</definedName>
    <definedName name="_2__123Graph_AChart_1A" hidden="1">[10]CPIINDEX!$O$263:$O$310</definedName>
    <definedName name="_2__123Graph_AChart_2A" hidden="1">[10]CPIINDEX!$K$203:$K$304</definedName>
    <definedName name="_2000" localSheetId="0">#REF!</definedName>
    <definedName name="_2000">#REF!</definedName>
    <definedName name="_2000M1" localSheetId="0">#REF!</definedName>
    <definedName name="_2000M1">#REF!</definedName>
    <definedName name="_2001" localSheetId="0">#REF!</definedName>
    <definedName name="_2001">#REF!</definedName>
    <definedName name="_2002" localSheetId="0">#REF!</definedName>
    <definedName name="_2002">#REF!</definedName>
    <definedName name="_2003" localSheetId="0">#REF!</definedName>
    <definedName name="_2003">#REF!</definedName>
    <definedName name="_3__123Graph_AChart_2A" hidden="1">[10]CPIINDEX!$K$203:$K$304</definedName>
    <definedName name="_3__123Graph_AChart_3A" hidden="1">[10]CPIINDEX!$O$203:$O$304</definedName>
    <definedName name="_4__123Graph_AChart_3A" hidden="1">[10]CPIINDEX!$O$203:$O$304</definedName>
    <definedName name="_4__123Graph_AChart_4A" hidden="1">[10]CPIINDEX!$O$239:$O$298</definedName>
    <definedName name="_5__123Graph_AChart_4A" hidden="1">[10]CPIINDEX!$O$239:$O$298</definedName>
    <definedName name="_5__123Graph_BChart_1A" hidden="1">[10]CPIINDEX!$S$263:$S$310</definedName>
    <definedName name="_6__123Graph_BChart_1A" hidden="1">[10]CPIINDEX!$S$263:$S$310</definedName>
    <definedName name="_6__123Graph_BChart_3A" localSheetId="0" hidden="1">[10]CPIINDEX!#REF!</definedName>
    <definedName name="_6__123Graph_BChart_3A" hidden="1">[10]CPIINDEX!#REF!</definedName>
    <definedName name="_7__123Graph_BChart_3A" localSheetId="0" hidden="1">[10]CPIINDEX!#REF!</definedName>
    <definedName name="_7__123Graph_BChart_3A" hidden="1">[10]CPIINDEX!#REF!</definedName>
    <definedName name="_7__123Graph_BChart_4A" localSheetId="0" hidden="1">[10]CPIINDEX!#REF!</definedName>
    <definedName name="_7__123Graph_BChart_4A" hidden="1">[10]CPIINDEX!#REF!</definedName>
    <definedName name="_8__123Graph_BChart_4A" localSheetId="0" hidden="1">[10]CPIINDEX!#REF!</definedName>
    <definedName name="_8__123Graph_BChart_4A" hidden="1">[10]CPIINDEX!#REF!</definedName>
    <definedName name="_8__123Graph_XChart_1A" hidden="1">[10]CPIINDEX!$B$263:$B$310</definedName>
    <definedName name="_9__123Graph_BChart_4A" localSheetId="0" hidden="1">[10]CPIINDEX!#REF!</definedName>
    <definedName name="_9__123Graph_BChart_4A" hidden="1">[10]CPIINDEX!#REF!</definedName>
    <definedName name="_9__123Graph_XChart_1A" hidden="1">[10]CPIINDEX!$B$263:$B$310</definedName>
    <definedName name="_9__123Graph_XChart_2A" hidden="1">[10]CPIINDEX!$B$203:$B$310</definedName>
    <definedName name="_ALT205" localSheetId="0">#REF!</definedName>
    <definedName name="_ALT205">#REF!</definedName>
    <definedName name="_ARR1" localSheetId="0">#REF!</definedName>
    <definedName name="_ARR1">#REF!</definedName>
    <definedName name="_BOF2" localSheetId="0">#REF!</definedName>
    <definedName name="_BOF2">#REF!</definedName>
    <definedName name="_BTO2" localSheetId="0">#REF!</definedName>
    <definedName name="_BTO2">#REF!</definedName>
    <definedName name="_DAT1" localSheetId="0">[11]AfDB!#REF!</definedName>
    <definedName name="_DAT1">[11]AfDB!#REF!</definedName>
    <definedName name="_DAT11" localSheetId="0">[11]AfDB!#REF!</definedName>
    <definedName name="_DAT11">[11]AfDB!#REF!</definedName>
    <definedName name="_DAT12" localSheetId="0">[11]AfDB!#REF!</definedName>
    <definedName name="_DAT12">[11]AfDB!#REF!</definedName>
    <definedName name="_DAT13" localSheetId="0">[11]AfDB!#REF!</definedName>
    <definedName name="_DAT13">[11]AfDB!#REF!</definedName>
    <definedName name="_DAT14" localSheetId="0">[11]AfDB!#REF!</definedName>
    <definedName name="_DAT14">[11]AfDB!#REF!</definedName>
    <definedName name="_DAT15" localSheetId="0">[11]AfDB!#REF!</definedName>
    <definedName name="_DAT15">[11]AfDB!#REF!</definedName>
    <definedName name="_DAT16" localSheetId="0">[11]AfDB!#REF!</definedName>
    <definedName name="_DAT16">[11]AfDB!#REF!</definedName>
    <definedName name="_DAT17" localSheetId="0">[11]AfDB!#REF!</definedName>
    <definedName name="_DAT17">[11]AfDB!#REF!</definedName>
    <definedName name="_DAT18" localSheetId="0">[11]AfDB!#REF!</definedName>
    <definedName name="_DAT18">[11]AfDB!#REF!</definedName>
    <definedName name="_DAT19" localSheetId="0">[11]AfDB!#REF!</definedName>
    <definedName name="_DAT19">[11]AfDB!#REF!</definedName>
    <definedName name="_DAT2" localSheetId="0">[11]AfDB!#REF!</definedName>
    <definedName name="_DAT2">[11]AfDB!#REF!</definedName>
    <definedName name="_DAT20" localSheetId="0">[11]AfDB!#REF!</definedName>
    <definedName name="_DAT20">[11]AfDB!#REF!</definedName>
    <definedName name="_DAT21" localSheetId="0">[11]AfDB!#REF!</definedName>
    <definedName name="_DAT21">[11]AfDB!#REF!</definedName>
    <definedName name="_DAT22" localSheetId="0">[11]AfDB!#REF!</definedName>
    <definedName name="_DAT22">[11]AfDB!#REF!</definedName>
    <definedName name="_DAT23" localSheetId="0">[11]AfDB!#REF!</definedName>
    <definedName name="_DAT23">[11]AfDB!#REF!</definedName>
    <definedName name="_DAT24" localSheetId="0">[11]AfDB!#REF!</definedName>
    <definedName name="_DAT24">[11]AfDB!#REF!</definedName>
    <definedName name="_DAT25" localSheetId="0">[11]AfDB!#REF!</definedName>
    <definedName name="_DAT25">[11]AfDB!#REF!</definedName>
    <definedName name="_DAT26" localSheetId="0">[11]AfDB!#REF!</definedName>
    <definedName name="_DAT26">[11]AfDB!#REF!</definedName>
    <definedName name="_DAT27" localSheetId="0">[11]AfDB!#REF!</definedName>
    <definedName name="_DAT27">[11]AfDB!#REF!</definedName>
    <definedName name="_DAT28" localSheetId="0">[11]AfDB!#REF!</definedName>
    <definedName name="_DAT28">[11]AfDB!#REF!</definedName>
    <definedName name="_DAT29" localSheetId="0">[11]AfDB!#REF!</definedName>
    <definedName name="_DAT29">[11]AfDB!#REF!</definedName>
    <definedName name="_DAT3" localSheetId="0">[11]AfDB!#REF!</definedName>
    <definedName name="_DAT3">[11]AfDB!#REF!</definedName>
    <definedName name="_DAT30" localSheetId="0">[11]AfDB!#REF!</definedName>
    <definedName name="_DAT30">[11]AfDB!#REF!</definedName>
    <definedName name="_DAT31" localSheetId="0">[11]AfDB!#REF!</definedName>
    <definedName name="_DAT31">[11]AfDB!#REF!</definedName>
    <definedName name="_DAT35" localSheetId="0">[11]AfDB!#REF!</definedName>
    <definedName name="_DAT35">[11]AfDB!#REF!</definedName>
    <definedName name="_DAT36" localSheetId="0">[11]AfDB!#REF!</definedName>
    <definedName name="_DAT36">[11]AfDB!#REF!</definedName>
    <definedName name="_DAT37" localSheetId="0">[11]AfDB!#REF!</definedName>
    <definedName name="_DAT37">[11]AfDB!#REF!</definedName>
    <definedName name="_DAT38" localSheetId="0">[11]AfDB!#REF!</definedName>
    <definedName name="_DAT38">[11]AfDB!#REF!</definedName>
    <definedName name="_DAT39" localSheetId="0">[11]AfDB!#REF!</definedName>
    <definedName name="_DAT39">[11]AfDB!#REF!</definedName>
    <definedName name="_DAT4" localSheetId="0">[11]AfDB!#REF!</definedName>
    <definedName name="_DAT4">[11]AfDB!#REF!</definedName>
    <definedName name="_DAT40" localSheetId="0">[11]AfDB!#REF!</definedName>
    <definedName name="_DAT40">[11]AfDB!#REF!</definedName>
    <definedName name="_DAT42" localSheetId="0">[11]AfDB!#REF!</definedName>
    <definedName name="_DAT42">[11]AfDB!#REF!</definedName>
    <definedName name="_DAT44" localSheetId="0">[11]AfDB!#REF!</definedName>
    <definedName name="_DAT44">[11]AfDB!#REF!</definedName>
    <definedName name="_DAT47" localSheetId="0">[11]AfDB!#REF!</definedName>
    <definedName name="_DAT47">[11]AfDB!#REF!</definedName>
    <definedName name="_DAT48" localSheetId="0">[11]AfDB!#REF!</definedName>
    <definedName name="_DAT48">[11]AfDB!#REF!</definedName>
    <definedName name="_DAT49" localSheetId="0">[11]AfDB!#REF!</definedName>
    <definedName name="_DAT49">[11]AfDB!#REF!</definedName>
    <definedName name="_DAT5" localSheetId="0">[11]AfDB!#REF!</definedName>
    <definedName name="_DAT5">[11]AfDB!#REF!</definedName>
    <definedName name="_DAT51" localSheetId="0">[11]AfDB!#REF!</definedName>
    <definedName name="_DAT51">[11]AfDB!#REF!</definedName>
    <definedName name="_DAT52" localSheetId="0">[11]AfDB!#REF!</definedName>
    <definedName name="_DAT52">[11]AfDB!#REF!</definedName>
    <definedName name="_DAT54" localSheetId="0">[11]AfDB!#REF!</definedName>
    <definedName name="_DAT54">[11]AfDB!#REF!</definedName>
    <definedName name="_DAT55" localSheetId="0">[11]AfDB!#REF!</definedName>
    <definedName name="_DAT55">[11]AfDB!#REF!</definedName>
    <definedName name="_DAT56" localSheetId="0">[11]AfDB!#REF!</definedName>
    <definedName name="_DAT56">[11]AfDB!#REF!</definedName>
    <definedName name="_DAT57" localSheetId="0">[11]AfDB!#REF!</definedName>
    <definedName name="_DAT57">[11]AfDB!#REF!</definedName>
    <definedName name="_DAT58" localSheetId="0">[11]AfDB!#REF!</definedName>
    <definedName name="_DAT58">[11]AfDB!#REF!</definedName>
    <definedName name="_DAT59" localSheetId="0">[11]AfDB!#REF!</definedName>
    <definedName name="_DAT59">[11]AfDB!#REF!</definedName>
    <definedName name="_DAT60" localSheetId="0">[11]AfDB!#REF!</definedName>
    <definedName name="_DAT60">[11]AfDB!#REF!</definedName>
    <definedName name="_DAT61" localSheetId="0">[11]AfDB!#REF!</definedName>
    <definedName name="_DAT61">[11]AfDB!#REF!</definedName>
    <definedName name="_DAT62" localSheetId="0">[11]AfDB!#REF!</definedName>
    <definedName name="_DAT62">[11]AfDB!#REF!</definedName>
    <definedName name="_DAT9" localSheetId="0">[11]AfDB!#REF!</definedName>
    <definedName name="_DAT9">[11]AfDB!#REF!</definedName>
    <definedName name="_DEF100" localSheetId="0">#REF!</definedName>
    <definedName name="_DEF100">#REF!</definedName>
    <definedName name="_DEF94" localSheetId="0">#REF!</definedName>
    <definedName name="_DEF94">#REF!</definedName>
    <definedName name="_EXR1" localSheetId="0">#REF!</definedName>
    <definedName name="_EXR1">#REF!</definedName>
    <definedName name="_EXR2" localSheetId="0">#REF!</definedName>
    <definedName name="_EXR2">#REF!</definedName>
    <definedName name="_EXR3" localSheetId="0">#REF!</definedName>
    <definedName name="_EXR3">#REF!</definedName>
    <definedName name="_Fill" localSheetId="0" hidden="1">#REF!</definedName>
    <definedName name="_Fill" hidden="1">#REF!</definedName>
    <definedName name="_Fill1" localSheetId="0" hidden="1">#REF!</definedName>
    <definedName name="_Fill1" hidden="1">#REF!</definedName>
    <definedName name="_xlnm._FilterDatabase" hidden="1">[16]C!$P$428:$T$428</definedName>
    <definedName name="_IND100" localSheetId="0">#REF!</definedName>
    <definedName name="_IND100">#REF!</definedName>
    <definedName name="_Key1" localSheetId="0" hidden="1">#REF!</definedName>
    <definedName name="_Key1" hidden="1">#REF!</definedName>
    <definedName name="_L" localSheetId="0">#REF!</definedName>
    <definedName name="_L">#REF!</definedName>
    <definedName name="_MCV1" localSheetId="0">#REF!</definedName>
    <definedName name="_MCV1">#REF!</definedName>
    <definedName name="_MF1" localSheetId="0">#REF!</definedName>
    <definedName name="_MF1">#REF!</definedName>
    <definedName name="_MF2" localSheetId="0">#REF!</definedName>
    <definedName name="_MF2">#REF!</definedName>
    <definedName name="_MS1" localSheetId="0">#REF!</definedName>
    <definedName name="_MS1">#REF!</definedName>
    <definedName name="_NIR2004" localSheetId="0">#REF!</definedName>
    <definedName name="_NIR2004">#REF!</definedName>
    <definedName name="_Order1" hidden="1">0</definedName>
    <definedName name="_Order2" hidden="1">255</definedName>
    <definedName name="_oth1" localSheetId="0">#REF!</definedName>
    <definedName name="_oth1">#REF!</definedName>
    <definedName name="_oth2" localSheetId="0">#REF!</definedName>
    <definedName name="_oth2">#REF!</definedName>
    <definedName name="_oth3" localSheetId="0">#REF!</definedName>
    <definedName name="_oth3">#REF!</definedName>
    <definedName name="_oth4" localSheetId="0">#REF!</definedName>
    <definedName name="_oth4">#REF!</definedName>
    <definedName name="_oth5" localSheetId="0">#REF!</definedName>
    <definedName name="_oth5">#REF!</definedName>
    <definedName name="_oth6" localSheetId="0">#REF!</definedName>
    <definedName name="_oth6">#REF!</definedName>
    <definedName name="_oth7" localSheetId="0">#REF!</definedName>
    <definedName name="_oth7">#REF!</definedName>
    <definedName name="_oth8" localSheetId="0">#REF!</definedName>
    <definedName name="_oth8">#REF!</definedName>
    <definedName name="_Parse_Out" localSheetId="0" hidden="1">#REF!</definedName>
    <definedName name="_Parse_Out" hidden="1">#REF!</definedName>
    <definedName name="_pfp97" localSheetId="0">#REF!</definedName>
    <definedName name="_pfp97">#REF!</definedName>
    <definedName name="_pg1" localSheetId="0">#REF!</definedName>
    <definedName name="_pg1">#REF!</definedName>
    <definedName name="_pg2" localSheetId="0">#REF!</definedName>
    <definedName name="_pg2">#REF!</definedName>
    <definedName name="_pg3" localSheetId="0">#REF!</definedName>
    <definedName name="_pg3">#REF!</definedName>
    <definedName name="_pg4" localSheetId="0">#REF!</definedName>
    <definedName name="_pg4">#REF!</definedName>
    <definedName name="_R" localSheetId="0">'[1]2.3. Recap DGRAD'!#REF!</definedName>
    <definedName name="_R">'[1]2.3. Recap DGRAD'!#REF!</definedName>
    <definedName name="_RED10" localSheetId="0">#REF!</definedName>
    <definedName name="_RED10">#REF!</definedName>
    <definedName name="_RED11" localSheetId="0">#REF!</definedName>
    <definedName name="_RED11">#REF!</definedName>
    <definedName name="_RED5" localSheetId="0">#REF!</definedName>
    <definedName name="_RED5">#REF!</definedName>
    <definedName name="_RED6" localSheetId="0">#REF!</definedName>
    <definedName name="_RED6">#REF!</definedName>
    <definedName name="_RED7" localSheetId="0">#REF!</definedName>
    <definedName name="_RED7">#REF!</definedName>
    <definedName name="_RED9" localSheetId="0">#REF!</definedName>
    <definedName name="_RED9">#REF!</definedName>
    <definedName name="_Regression_Int" hidden="1">1</definedName>
    <definedName name="_Regression_Out" localSheetId="0" hidden="1">#REF!</definedName>
    <definedName name="_Regression_Out" hidden="1">#REF!</definedName>
    <definedName name="_Regression_X" localSheetId="0" hidden="1">#REF!</definedName>
    <definedName name="_Regression_X" hidden="1">#REF!</definedName>
    <definedName name="_Regression_Y" localSheetId="0" hidden="1">#REF!</definedName>
    <definedName name="_Regression_Y" hidden="1">#REF!</definedName>
    <definedName name="_RER03" localSheetId="0">#REF!</definedName>
    <definedName name="_RER03">#REF!</definedName>
    <definedName name="_rge1" localSheetId="0">#REF!</definedName>
    <definedName name="_rge1">#REF!</definedName>
    <definedName name="_SDR978" localSheetId="0">#REF!</definedName>
    <definedName name="_SDR978">#REF!</definedName>
    <definedName name="_sni1" localSheetId="0">#REF!</definedName>
    <definedName name="_sni1">#REF!</definedName>
    <definedName name="_sni2" localSheetId="0">#REF!</definedName>
    <definedName name="_sni2">#REF!</definedName>
    <definedName name="_sni3" localSheetId="0">#REF!</definedName>
    <definedName name="_sni3">#REF!</definedName>
    <definedName name="_sni4" localSheetId="0">#REF!</definedName>
    <definedName name="_sni4">#REF!</definedName>
    <definedName name="_sni5" localSheetId="0">#REF!</definedName>
    <definedName name="_sni5">#REF!</definedName>
    <definedName name="_Sort" localSheetId="0" hidden="1">#REF!</definedName>
    <definedName name="_Sort" hidden="1">#REF!</definedName>
    <definedName name="_sr3" localSheetId="0">#REF!</definedName>
    <definedName name="_sr3">#REF!</definedName>
    <definedName name="_SUM1" localSheetId="0">#REF!</definedName>
    <definedName name="_SUM1">#REF!</definedName>
    <definedName name="_SUM2" localSheetId="0">#REF!</definedName>
    <definedName name="_SUM2">#REF!</definedName>
    <definedName name="_tab02" localSheetId="0">#REF!</definedName>
    <definedName name="_tab02">#REF!</definedName>
    <definedName name="_tab06" localSheetId="0">#REF!</definedName>
    <definedName name="_tab06">#REF!</definedName>
    <definedName name="_tab07" localSheetId="0">#REF!</definedName>
    <definedName name="_tab07">#REF!</definedName>
    <definedName name="_tab09" localSheetId="0">#REF!</definedName>
    <definedName name="_tab09">#REF!</definedName>
    <definedName name="_tab1" localSheetId="0">#REF!</definedName>
    <definedName name="_tab1">#REF!</definedName>
    <definedName name="_tab10" localSheetId="0">#REF!</definedName>
    <definedName name="_tab10">#REF!</definedName>
    <definedName name="_tab11" localSheetId="0">#REF!</definedName>
    <definedName name="_tab11">#REF!</definedName>
    <definedName name="_tab12" localSheetId="0">#REF!</definedName>
    <definedName name="_tab12">#REF!</definedName>
    <definedName name="_tab13" localSheetId="0">#REF!</definedName>
    <definedName name="_tab13">#REF!</definedName>
    <definedName name="_tab14" localSheetId="0">#REF!</definedName>
    <definedName name="_tab14">#REF!</definedName>
    <definedName name="_tab15" localSheetId="0">#REF!</definedName>
    <definedName name="_tab15">#REF!</definedName>
    <definedName name="_tab16" localSheetId="0">#REF!</definedName>
    <definedName name="_tab16">#REF!</definedName>
    <definedName name="_tab17" localSheetId="0">#REF!</definedName>
    <definedName name="_tab17">#REF!</definedName>
    <definedName name="_tab18" localSheetId="0">#REF!</definedName>
    <definedName name="_tab18">#REF!</definedName>
    <definedName name="_tab19" localSheetId="0">#REF!</definedName>
    <definedName name="_tab19">#REF!</definedName>
    <definedName name="_TAB2" localSheetId="0">#REF!</definedName>
    <definedName name="_TAB2">#REF!</definedName>
    <definedName name="_tab20" localSheetId="0">#REF!</definedName>
    <definedName name="_tab20">#REF!</definedName>
    <definedName name="_tab21" localSheetId="0">#REF!</definedName>
    <definedName name="_tab21">#REF!</definedName>
    <definedName name="_tab22" localSheetId="0">#REF!</definedName>
    <definedName name="_tab22">#REF!</definedName>
    <definedName name="_tab23" localSheetId="0">#REF!</definedName>
    <definedName name="_tab23">#REF!</definedName>
    <definedName name="_tab24" localSheetId="0">#REF!</definedName>
    <definedName name="_tab24">#REF!</definedName>
    <definedName name="_tab25" localSheetId="0">#REF!</definedName>
    <definedName name="_tab25">#REF!</definedName>
    <definedName name="_tab26" localSheetId="0">#REF!</definedName>
    <definedName name="_tab26">#REF!</definedName>
    <definedName name="_tab27" localSheetId="0">#REF!</definedName>
    <definedName name="_tab27">#REF!</definedName>
    <definedName name="_tab28" localSheetId="0">#REF!</definedName>
    <definedName name="_tab28">#REF!</definedName>
    <definedName name="_tab29" localSheetId="0">#REF!</definedName>
    <definedName name="_tab29">#REF!</definedName>
    <definedName name="_tab3" localSheetId="0">#REF!</definedName>
    <definedName name="_tab3">#REF!</definedName>
    <definedName name="_TAB30" localSheetId="0">#REF!</definedName>
    <definedName name="_TAB30">#REF!</definedName>
    <definedName name="_TAB31" localSheetId="0">#REF!</definedName>
    <definedName name="_TAB31">#REF!</definedName>
    <definedName name="_TAB32" localSheetId="0">#REF!</definedName>
    <definedName name="_TAB32">#REF!</definedName>
    <definedName name="_TAB33" localSheetId="0">#REF!</definedName>
    <definedName name="_TAB33">#REF!</definedName>
    <definedName name="_TAB34" localSheetId="0">#REF!</definedName>
    <definedName name="_TAB34">#REF!</definedName>
    <definedName name="_TAB35" localSheetId="0">#REF!</definedName>
    <definedName name="_TAB35">#REF!</definedName>
    <definedName name="_TAB36" localSheetId="0">#REF!</definedName>
    <definedName name="_TAB36">#REF!</definedName>
    <definedName name="_TAB37" localSheetId="0">#REF!</definedName>
    <definedName name="_TAB37">#REF!</definedName>
    <definedName name="_TAB38" localSheetId="0">#REF!</definedName>
    <definedName name="_TAB38">#REF!</definedName>
    <definedName name="_TAB39" localSheetId="0">#REF!</definedName>
    <definedName name="_TAB39">#REF!</definedName>
    <definedName name="_tab4" localSheetId="0">#REF!</definedName>
    <definedName name="_tab4">#REF!</definedName>
    <definedName name="_tab41" localSheetId="0">#REF!</definedName>
    <definedName name="_tab41">#REF!</definedName>
    <definedName name="_tab42" localSheetId="0">#REF!</definedName>
    <definedName name="_tab42">#REF!</definedName>
    <definedName name="_tab43" localSheetId="0">#REF!</definedName>
    <definedName name="_tab43">#REF!</definedName>
    <definedName name="_tab44" localSheetId="0">#REF!</definedName>
    <definedName name="_tab44">#REF!</definedName>
    <definedName name="_tab49" localSheetId="0">#REF!</definedName>
    <definedName name="_tab49">#REF!</definedName>
    <definedName name="_tab5" localSheetId="0">#REF!</definedName>
    <definedName name="_tab5">#REF!</definedName>
    <definedName name="_TAB6" localSheetId="0">#REF!</definedName>
    <definedName name="_TAB6">#REF!</definedName>
    <definedName name="_tab7" localSheetId="0">#REF!</definedName>
    <definedName name="_tab7">#REF!</definedName>
    <definedName name="_tab8" localSheetId="0">#REF!</definedName>
    <definedName name="_tab8">#REF!</definedName>
    <definedName name="_tab9" localSheetId="0">#REF!</definedName>
    <definedName name="_tab9">#REF!</definedName>
    <definedName name="_WAT182">'[9]Committed Debt Outflows'!$I$63</definedName>
    <definedName name="_WAT364">'[9]Committed Debt Outflows'!$I$102</definedName>
    <definedName name="_WAT91">'[9]Committed Debt Outflows'!$I$30</definedName>
    <definedName name="_WT1" localSheetId="0">[6]Work_sect!#REF!</definedName>
    <definedName name="_WT1">[6]Work_sect!#REF!</definedName>
    <definedName name="_WT5" localSheetId="0">[6]Work_sect!#REF!</definedName>
    <definedName name="_WT5">[6]Work_sect!#REF!</definedName>
    <definedName name="_WT6" localSheetId="0">[6]Work_sect!#REF!</definedName>
    <definedName name="_WT6">[6]Work_sect!#REF!</definedName>
    <definedName name="_WT7" localSheetId="0">[6]Work_sect!#REF!</definedName>
    <definedName name="_WT7">[6]Work_sect!#REF!</definedName>
    <definedName name="_WYS1" localSheetId="0">#REF!</definedName>
    <definedName name="_WYS1">#REF!</definedName>
    <definedName name="_WYS2" localSheetId="0">#REF!</definedName>
    <definedName name="_WYS2">#REF!</definedName>
    <definedName name="_WYS3" localSheetId="0">#REF!</definedName>
    <definedName name="_WYS3">#REF!</definedName>
    <definedName name="_WYS4" localSheetId="0">#REF!</definedName>
    <definedName name="_WYS4">#REF!</definedName>
    <definedName name="_WYS5" localSheetId="0">#REF!</definedName>
    <definedName name="_WYS5">#REF!</definedName>
    <definedName name="_WYS6" localSheetId="0">#REF!</definedName>
    <definedName name="_WYS6">#REF!</definedName>
    <definedName name="_WYS7" localSheetId="0">#REF!</definedName>
    <definedName name="_WYS7">#REF!</definedName>
    <definedName name="_WYS8" localSheetId="0">#REF!</definedName>
    <definedName name="_WYS8">#REF!</definedName>
    <definedName name="_WYS9" localSheetId="0">#REF!</definedName>
    <definedName name="_WYS9">#REF!</definedName>
    <definedName name="_Z" localSheetId="0">[5]Imp!#REF!</definedName>
    <definedName name="_Z">[5]Imp!#REF!</definedName>
    <definedName name="a" localSheetId="0">#REF!</definedName>
    <definedName name="a">#REF!</definedName>
    <definedName name="a078_171" localSheetId="0">#REF!</definedName>
    <definedName name="a078_171">#REF!</definedName>
    <definedName name="a1162_1231" localSheetId="0">#REF!</definedName>
    <definedName name="a1162_1231">#REF!</definedName>
    <definedName name="a179_258" localSheetId="0">#REF!</definedName>
    <definedName name="a179_258">#REF!</definedName>
    <definedName name="a265_356" localSheetId="0">#REF!</definedName>
    <definedName name="a265_356">#REF!</definedName>
    <definedName name="a32_75" localSheetId="0">#REF!</definedName>
    <definedName name="a32_75">#REF!</definedName>
    <definedName name="a360_448" localSheetId="0">#REF!</definedName>
    <definedName name="a360_448">#REF!</definedName>
    <definedName name="a453_488" localSheetId="0">#REF!</definedName>
    <definedName name="a453_488">#REF!</definedName>
    <definedName name="a492_575" localSheetId="0">#REF!</definedName>
    <definedName name="a492_575">#REF!</definedName>
    <definedName name="a579_672" localSheetId="0">#REF!</definedName>
    <definedName name="a579_672">#REF!</definedName>
    <definedName name="a677_773" localSheetId="0">#REF!</definedName>
    <definedName name="a677_773">#REF!</definedName>
    <definedName name="a784_848" localSheetId="0">#REF!</definedName>
    <definedName name="a784_848">#REF!</definedName>
    <definedName name="AAA" localSheetId="0">#REF!</definedName>
    <definedName name="AAA">#REF!</definedName>
    <definedName name="Action_Sociale" localSheetId="0">#REF!</definedName>
    <definedName name="Action_Sociale">#REF!</definedName>
    <definedName name="ACTIVATE" localSheetId="0">#REF!</definedName>
    <definedName name="ACTIVATE">#REF!</definedName>
    <definedName name="ACwvu.Print." localSheetId="0" hidden="1">#REF!</definedName>
    <definedName name="ACwvu.Print." hidden="1">#REF!</definedName>
    <definedName name="Adb" localSheetId="0">[17]Terms!#REF!</definedName>
    <definedName name="Adb">[17]Terms!#REF!</definedName>
    <definedName name="Adf" localSheetId="0">[17]Terms!#REF!</definedName>
    <definedName name="Adf">[17]Terms!#REF!</definedName>
    <definedName name="Adjusted_undrawn_balance" localSheetId="0">#REF!</definedName>
    <definedName name="Adjusted_undrawn_balance">#REF!</definedName>
    <definedName name="af" localSheetId="0">#REF!</definedName>
    <definedName name="af">#REF!</definedName>
    <definedName name="AG" localSheetId="0">#REF!</definedName>
    <definedName name="AG">#REF!</definedName>
    <definedName name="Agri_Part_Inves_Finext_2011" localSheetId="0">#REF!</definedName>
    <definedName name="Agri_Part_Inves_Finext_2011">#REF!</definedName>
    <definedName name="Agri_Part_Inves_Finext_2012" localSheetId="0">#REF!</definedName>
    <definedName name="Agri_Part_Inves_Finext_2012">#REF!</definedName>
    <definedName name="Agri_Part_Inves_Finext_2013" localSheetId="0">#REF!</definedName>
    <definedName name="Agri_Part_Inves_Finext_2013">#REF!</definedName>
    <definedName name="Agri_Part_Inves_Finext_2014" localSheetId="0">#REF!</definedName>
    <definedName name="Agri_Part_Inves_Finext_2014">#REF!</definedName>
    <definedName name="Agri_Part_Inves_Finext_2015" localSheetId="0">#REF!</definedName>
    <definedName name="Agri_Part_Inves_Finext_2015">#REF!</definedName>
    <definedName name="Agri_Part_Inves_Fint_2011" localSheetId="0">#REF!</definedName>
    <definedName name="Agri_Part_Inves_Fint_2011">#REF!</definedName>
    <definedName name="Agri_Part_Inves_Fint_2012" localSheetId="0">#REF!</definedName>
    <definedName name="Agri_Part_Inves_Fint_2012">#REF!</definedName>
    <definedName name="Agri_Part_Inves_Fint_2013" localSheetId="0">#REF!</definedName>
    <definedName name="Agri_Part_Inves_Fint_2013">#REF!</definedName>
    <definedName name="Agri_Part_Inves_Fint_2014" localSheetId="0">#REF!</definedName>
    <definedName name="Agri_Part_Inves_Fint_2014">#REF!</definedName>
    <definedName name="Agri_Part_Inves_Fint_2015" localSheetId="0">#REF!</definedName>
    <definedName name="Agri_Part_Inves_Fint_2015">#REF!</definedName>
    <definedName name="Agriculture" localSheetId="0">#REF!</definedName>
    <definedName name="Agriculture">#REF!</definedName>
    <definedName name="ALL">[18]A:Main!$A$1:$CC$2028</definedName>
    <definedName name="ALT" localSheetId="0">#REF!</definedName>
    <definedName name="ALT">#REF!</definedName>
    <definedName name="AMB" localSheetId="0">#REF!</definedName>
    <definedName name="AMB">#REF!</definedName>
    <definedName name="amort">'[19]Calculation Assist from DP to C'!$A$5:$AP$18</definedName>
    <definedName name="Amorti" localSheetId="0">#REF!</definedName>
    <definedName name="Amorti">#REF!</definedName>
    <definedName name="AMORTIZATION" localSheetId="0">#REF!</definedName>
    <definedName name="AMORTIZATION">#REF!</definedName>
    <definedName name="ar_ind">[20]Arrangement!$B$101:$T$186</definedName>
    <definedName name="ARR" localSheetId="0">#REF!</definedName>
    <definedName name="ARR">#REF!</definedName>
    <definedName name="ARR.SR" localSheetId="0">#REF!</definedName>
    <definedName name="ARR.SR">#REF!</definedName>
    <definedName name="arr_date">[20]Arrangement!$B$10:$T$95</definedName>
    <definedName name="arrange" localSheetId="0">#REF!</definedName>
    <definedName name="arrange">#REF!</definedName>
    <definedName name="asd" localSheetId="0">#REF!</definedName>
    <definedName name="asd">#REF!</definedName>
    <definedName name="ASNEED" localSheetId="0">[21]Assumptions!#REF!</definedName>
    <definedName name="ASNEED">[21]Assumptions!#REF!</definedName>
    <definedName name="asofdt">[22]Assumptions!$G$19</definedName>
    <definedName name="asofdt1" localSheetId="0">#REF!</definedName>
    <definedName name="asofdt1">#REF!</definedName>
    <definedName name="ASSBOP" localSheetId="0">[6]Work_sect!#REF!</definedName>
    <definedName name="ASSBOP">[6]Work_sect!#REF!</definedName>
    <definedName name="ASSFISC" localSheetId="0">[6]Work_sect!#REF!</definedName>
    <definedName name="ASSFISC">[6]Work_sect!#REF!</definedName>
    <definedName name="ASSGLOBAL" localSheetId="0">[6]Work_sect!#REF!</definedName>
    <definedName name="ASSGLOBAL">[6]Work_sect!#REF!</definedName>
    <definedName name="Assistance" localSheetId="0">#REF!</definedName>
    <definedName name="Assistance">#REF!</definedName>
    <definedName name="ASSMON" localSheetId="0">[6]Work_sect!#REF!</definedName>
    <definedName name="ASSMON">[6]Work_sect!#REF!</definedName>
    <definedName name="ASSP" localSheetId="0">#REF!</definedName>
    <definedName name="ASSP">#REF!</definedName>
    <definedName name="ASSSECTOR" localSheetId="0">[6]Work_sect!#REF!</definedName>
    <definedName name="ASSSECTOR">[6]Work_sect!#REF!</definedName>
    <definedName name="ASSUMPB" localSheetId="0">[19]Table5!#REF!</definedName>
    <definedName name="ASSUMPB">[19]Table5!#REF!</definedName>
    <definedName name="ATS" localSheetId="0">#REF!</definedName>
    <definedName name="ATS">#REF!</definedName>
    <definedName name="AVOIRS___ENGAGEMENTS_______TOTAL_ENGAGEMENTS">[23]BNCCLE!$A$1258:$B$1259</definedName>
    <definedName name="B" localSheetId="0">#REF!</definedName>
    <definedName name="B">#REF!</definedName>
    <definedName name="B_to_C" localSheetId="0">[24]T1!#REF!</definedName>
    <definedName name="B_to_C">[24]T1!#REF!</definedName>
    <definedName name="B2C" localSheetId="0">[24]T1!#REF!</definedName>
    <definedName name="B2C">[24]T1!#REF!</definedName>
    <definedName name="Badea" localSheetId="0">[17]Terms!#REF!</definedName>
    <definedName name="Badea">[17]Terms!#REF!</definedName>
    <definedName name="BankingSurvey" localSheetId="0">#REF!</definedName>
    <definedName name="BankingSurvey">#REF!</definedName>
    <definedName name="banks" localSheetId="0">#REF!</definedName>
    <definedName name="banks">#REF!</definedName>
    <definedName name="base">[25]Relief!$AF$4</definedName>
    <definedName name="baseflag" localSheetId="0">#REF!</definedName>
    <definedName name="baseflag">#REF!</definedName>
    <definedName name="BASEYEAR" localSheetId="0">#REF!</definedName>
    <definedName name="BASEYEAR">#REF!</definedName>
    <definedName name="Basic" localSheetId="0">'[26]Tab 1 (old)'!#REF!</definedName>
    <definedName name="Basic">'[26]Tab 1 (old)'!#REF!</definedName>
    <definedName name="BCA" localSheetId="0">#REF!</definedName>
    <definedName name="BCA">#REF!</definedName>
    <definedName name="BCC" localSheetId="0">#REF!</definedName>
    <definedName name="BCC">#REF!</definedName>
    <definedName name="BCEAO1" localSheetId="0">#REF!</definedName>
    <definedName name="BCEAO1">#REF!</definedName>
    <definedName name="BCEAO1F" localSheetId="0">#REF!</definedName>
    <definedName name="BCEAO1F">#REF!</definedName>
    <definedName name="BCOMM1" localSheetId="0">#REF!</definedName>
    <definedName name="BCOMM1">#REF!</definedName>
    <definedName name="BCOMM1F" localSheetId="0">#REF!</definedName>
    <definedName name="BCOMM1F">#REF!</definedName>
    <definedName name="BD" localSheetId="0">#REF!</definedName>
    <definedName name="BD">#REF!</definedName>
    <definedName name="BD3TAB" localSheetId="0">#REF!</definedName>
    <definedName name="BD3TAB">#REF!</definedName>
    <definedName name="BD4TAB" localSheetId="0">#REF!</definedName>
    <definedName name="BD4TAB">#REF!</definedName>
    <definedName name="BD5ATAB" localSheetId="0">#REF!</definedName>
    <definedName name="BD5ATAB">#REF!</definedName>
    <definedName name="BD5TAB" localSheetId="0">#REF!</definedName>
    <definedName name="BD5TAB">#REF!</definedName>
    <definedName name="BDATA1.MIS" localSheetId="0">#REF!</definedName>
    <definedName name="BDATA1.MIS">#REF!</definedName>
    <definedName name="BDATA1.MISB" localSheetId="0">#REF!</definedName>
    <definedName name="BDATA1.MISB">#REF!</definedName>
    <definedName name="BDATA2.MIS" localSheetId="0">#REF!</definedName>
    <definedName name="BDATA2.MIS">#REF!</definedName>
    <definedName name="BDATA2.MISB" localSheetId="0">#REF!</definedName>
    <definedName name="BDATA2.MISB">#REF!</definedName>
    <definedName name="BDATA3A.MIS" localSheetId="0">#REF!</definedName>
    <definedName name="BDATA3A.MIS">#REF!</definedName>
    <definedName name="BDATA4A.MIS" localSheetId="0">#REF!</definedName>
    <definedName name="BDATA4A.MIS">#REF!</definedName>
    <definedName name="BDATA4B.MIS" localSheetId="0">#REF!</definedName>
    <definedName name="BDATA4B.MIS">#REF!</definedName>
    <definedName name="BDEAC">[27]CIRRs!$C$70</definedName>
    <definedName name="BE" localSheetId="0">[28]Q6!#REF!</definedName>
    <definedName name="BE">[28]Q6!#REF!</definedName>
    <definedName name="BEA" localSheetId="0">#REF!</definedName>
    <definedName name="BEA">#REF!</definedName>
    <definedName name="BEABA" localSheetId="0">#REF!</definedName>
    <definedName name="BEABA">#REF!</definedName>
    <definedName name="BEABI" localSheetId="0">#REF!</definedName>
    <definedName name="BEABI">#REF!</definedName>
    <definedName name="BEAMU" localSheetId="0">#REF!</definedName>
    <definedName name="BEAMU">#REF!</definedName>
    <definedName name="BEC" localSheetId="0">#REF!</definedName>
    <definedName name="BEC">#REF!</definedName>
    <definedName name="BED" localSheetId="0">[28]Q6!#REF!</definedName>
    <definedName name="BED">[28]Q6!#REF!</definedName>
    <definedName name="BED_6" localSheetId="0">[28]Q6!#REF!</definedName>
    <definedName name="BED_6">[28]Q6!#REF!</definedName>
    <definedName name="BEDAT">'[29]BOE-Auth'!$B$1:$W$51</definedName>
    <definedName name="BEF">[27]CIRRs!$C$79</definedName>
    <definedName name="Beg_Bal" localSheetId="0">#REF!</definedName>
    <definedName name="Beg_Bal">#REF!</definedName>
    <definedName name="BEI" localSheetId="0">#REF!</definedName>
    <definedName name="BEI">#REF!</definedName>
    <definedName name="BENNTFDATE" localSheetId="0">#REF!</definedName>
    <definedName name="BENNTFDATE">#REF!</definedName>
    <definedName name="BEO" localSheetId="0">#REF!</definedName>
    <definedName name="BEO">#REF!</definedName>
    <definedName name="BER" localSheetId="0">#REF!</definedName>
    <definedName name="BER">#REF!</definedName>
    <definedName name="BERBA" localSheetId="0">#REF!</definedName>
    <definedName name="BERBA">#REF!</definedName>
    <definedName name="BERBI" localSheetId="0">#REF!</definedName>
    <definedName name="BERBI">#REF!</definedName>
    <definedName name="BF" localSheetId="0">#REF!</definedName>
    <definedName name="BF">#REF!</definedName>
    <definedName name="BFD" localSheetId="0">#REF!</definedName>
    <definedName name="BFD">#REF!</definedName>
    <definedName name="BFDA" localSheetId="0">[28]Q6!#REF!</definedName>
    <definedName name="BFDA">[28]Q6!#REF!</definedName>
    <definedName name="BFDI" localSheetId="0">#REF!</definedName>
    <definedName name="BFDI">#REF!</definedName>
    <definedName name="BFDIL" localSheetId="0">[28]Q6!#REF!</definedName>
    <definedName name="BFDIL">[28]Q6!#REF!</definedName>
    <definedName name="BFDL" localSheetId="0">'[30]WETA submission'!#REF!</definedName>
    <definedName name="BFDL">'[30]WETA submission'!#REF!</definedName>
    <definedName name="BFL_C_G" localSheetId="0">#REF!</definedName>
    <definedName name="BFL_C_G">#REF!</definedName>
    <definedName name="BFL_C_P" localSheetId="0">#REF!</definedName>
    <definedName name="BFL_C_P">#REF!</definedName>
    <definedName name="BFL_CBA" localSheetId="0">#REF!</definedName>
    <definedName name="BFL_CBA">#REF!</definedName>
    <definedName name="BFL_CBI" localSheetId="0">#REF!</definedName>
    <definedName name="BFL_CBI">#REF!</definedName>
    <definedName name="BFL_CMU" localSheetId="0">#REF!</definedName>
    <definedName name="BFL_CMU">#REF!</definedName>
    <definedName name="BFL_D" localSheetId="0">#REF!</definedName>
    <definedName name="BFL_D">#REF!</definedName>
    <definedName name="BFL_D_G" localSheetId="0">#REF!</definedName>
    <definedName name="BFL_D_G">#REF!</definedName>
    <definedName name="BFL_D_P" localSheetId="0">#REF!</definedName>
    <definedName name="BFL_D_P">#REF!</definedName>
    <definedName name="BFL_DBA" localSheetId="0">#REF!</definedName>
    <definedName name="BFL_DBA">#REF!</definedName>
    <definedName name="BFL_DBI" localSheetId="0">#REF!</definedName>
    <definedName name="BFL_DBI">#REF!</definedName>
    <definedName name="BFL_DF" localSheetId="0">#REF!</definedName>
    <definedName name="BFL_DF">#REF!</definedName>
    <definedName name="BFL_DMU" localSheetId="0">#REF!</definedName>
    <definedName name="BFL_DMU">#REF!</definedName>
    <definedName name="BFLB_DF" localSheetId="0">#REF!</definedName>
    <definedName name="BFLB_DF">#REF!</definedName>
    <definedName name="BFLRES" localSheetId="0">#REF!</definedName>
    <definedName name="BFLRES">#REF!</definedName>
    <definedName name="BFO" localSheetId="0">[28]Q6!#REF!</definedName>
    <definedName name="BFO">[28]Q6!#REF!</definedName>
    <definedName name="BFO_S" localSheetId="0">#REF!</definedName>
    <definedName name="BFO_S">#REF!</definedName>
    <definedName name="BFOA" localSheetId="0">[28]Q6!#REF!</definedName>
    <definedName name="BFOA">[28]Q6!#REF!</definedName>
    <definedName name="BFOAG" localSheetId="0">[28]Q6!#REF!</definedName>
    <definedName name="BFOAG">[28]Q6!#REF!</definedName>
    <definedName name="BFOL" localSheetId="0">[28]Q6!#REF!</definedName>
    <definedName name="BFOL">[28]Q6!#REF!</definedName>
    <definedName name="BFOL_B" localSheetId="0">[28]Q6!#REF!</definedName>
    <definedName name="BFOL_B">[28]Q6!#REF!</definedName>
    <definedName name="BFOL_G" localSheetId="0">[28]Q6!#REF!</definedName>
    <definedName name="BFOL_G">[28]Q6!#REF!</definedName>
    <definedName name="BFOL_L" localSheetId="0">[28]Q6!#REF!</definedName>
    <definedName name="BFOL_L">[28]Q6!#REF!</definedName>
    <definedName name="BFOL_O" localSheetId="0">[28]Q6!#REF!</definedName>
    <definedName name="BFOL_O">[28]Q6!#REF!</definedName>
    <definedName name="BFOL_S" localSheetId="0">[28]Q6!#REF!</definedName>
    <definedName name="BFOL_S">[28]Q6!#REF!</definedName>
    <definedName name="BFOLB" localSheetId="0">[28]Q6!#REF!</definedName>
    <definedName name="BFOLB">[28]Q6!#REF!</definedName>
    <definedName name="BFOLG_L" localSheetId="0">[28]Q6!#REF!</definedName>
    <definedName name="BFOLG_L">[28]Q6!#REF!</definedName>
    <definedName name="BFOTH" localSheetId="0">#REF!</definedName>
    <definedName name="BFOTH">#REF!</definedName>
    <definedName name="BFP" localSheetId="0">[28]Q6!#REF!</definedName>
    <definedName name="BFP">[28]Q6!#REF!</definedName>
    <definedName name="BFPA" localSheetId="0">#REF!</definedName>
    <definedName name="BFPA">#REF!</definedName>
    <definedName name="BFPAG" localSheetId="0">[28]Q6!#REF!</definedName>
    <definedName name="BFPAG">[28]Q6!#REF!</definedName>
    <definedName name="BFPL" localSheetId="0">#REF!</definedName>
    <definedName name="BFPL">#REF!</definedName>
    <definedName name="BFPLBN" localSheetId="0">[28]Q6!#REF!</definedName>
    <definedName name="BFPLBN">[28]Q6!#REF!</definedName>
    <definedName name="BFPLD" localSheetId="0">[28]Q6!#REF!</definedName>
    <definedName name="BFPLD">[28]Q6!#REF!</definedName>
    <definedName name="BFPLD_G" localSheetId="0">[28]Q6!#REF!</definedName>
    <definedName name="BFPLD_G">[28]Q6!#REF!</definedName>
    <definedName name="BFPLE" localSheetId="0">[28]Q6!#REF!</definedName>
    <definedName name="BFPLE">[28]Q6!#REF!</definedName>
    <definedName name="BFPLE_G" localSheetId="0">[28]Q6!#REF!</definedName>
    <definedName name="BFPLE_G">[28]Q6!#REF!</definedName>
    <definedName name="BFPLMM" localSheetId="0">[28]Q6!#REF!</definedName>
    <definedName name="BFPLMM">[28]Q6!#REF!</definedName>
    <definedName name="BFRA" localSheetId="0">#REF!</definedName>
    <definedName name="BFRA">#REF!</definedName>
    <definedName name="BFUND" localSheetId="0">#REF!</definedName>
    <definedName name="BFUND">#REF!</definedName>
    <definedName name="BGS" localSheetId="0">[28]Q6!#REF!</definedName>
    <definedName name="BGS">[28]Q6!#REF!</definedName>
    <definedName name="BI" localSheetId="0">[28]Q6!#REF!</definedName>
    <definedName name="BI">[28]Q6!#REF!</definedName>
    <definedName name="bil_addit" localSheetId="0">#REF!</definedName>
    <definedName name="bil_addit">#REF!</definedName>
    <definedName name="BILDEC99" localSheetId="0">'[31]BDDCLE-Octobre 04 pgmé'!#REF!</definedName>
    <definedName name="BILDEC99">'[31]BDDCLE-Octobre 04 pgmé'!#REF!</definedName>
    <definedName name="BIP" localSheetId="0">[28]Q6!#REF!</definedName>
    <definedName name="BIP">[28]Q6!#REF!</definedName>
    <definedName name="BK" localSheetId="0">#REF!</definedName>
    <definedName name="BK">#REF!</definedName>
    <definedName name="BKF" localSheetId="0">#REF!</definedName>
    <definedName name="BKF">#REF!</definedName>
    <definedName name="BKFA" localSheetId="0">[28]Q6!#REF!</definedName>
    <definedName name="BKFA">[28]Q6!#REF!</definedName>
    <definedName name="BKFBA" localSheetId="0">#REF!</definedName>
    <definedName name="BKFBA">#REF!</definedName>
    <definedName name="BKFBI" localSheetId="0">#REF!</definedName>
    <definedName name="BKFBI">#REF!</definedName>
    <definedName name="BKFMU" localSheetId="0">#REF!</definedName>
    <definedName name="BKFMU">#REF!</definedName>
    <definedName name="BKO" localSheetId="0">[28]Q6!#REF!</definedName>
    <definedName name="BKO">[28]Q6!#REF!</definedName>
    <definedName name="blanktab" localSheetId="0">#REF!</definedName>
    <definedName name="blanktab">#REF!</definedName>
    <definedName name="BM" localSheetId="0">[28]Q6!#REF!</definedName>
    <definedName name="BM">[28]Q6!#REF!</definedName>
    <definedName name="BM.GSR.FCTY.CD" localSheetId="0">#REF!</definedName>
    <definedName name="BM.GSR.FCTY.CD">#REF!</definedName>
    <definedName name="BM.GSR.FXAI.CD" localSheetId="0">#REF!</definedName>
    <definedName name="BM.GSR.FXAI.CD">#REF!</definedName>
    <definedName name="BM.GSR.GNFS.CD" localSheetId="0">#REF!</definedName>
    <definedName name="BM.GSR.GNFS.CD">#REF!</definedName>
    <definedName name="BM.GSR.MRCH.CD" localSheetId="0">#REF!</definedName>
    <definedName name="BM.GSR.MRCH.CD">#REF!</definedName>
    <definedName name="BM.GSR.NFSV.CD" localSheetId="0">#REF!</definedName>
    <definedName name="BM.GSR.NFSV.CD">#REF!</definedName>
    <definedName name="BM.GSR.TOTL.CD" localSheetId="0">#REF!</definedName>
    <definedName name="BM.GSR.TOTL.CD">#REF!</definedName>
    <definedName name="BM.TRF.CURR.CD" localSheetId="0">#REF!</definedName>
    <definedName name="BM.TRF.CURR.CD">#REF!</definedName>
    <definedName name="BM.TRF.PRVT.CD" localSheetId="0">#REF!</definedName>
    <definedName name="BM.TRF.PRVT.CD">#REF!</definedName>
    <definedName name="BMG" localSheetId="0">#REF!</definedName>
    <definedName name="BMG">#REF!</definedName>
    <definedName name="BMI" localSheetId="0">#REF!</definedName>
    <definedName name="BMI">#REF!</definedName>
    <definedName name="BMII" localSheetId="0">[28]Q6!#REF!</definedName>
    <definedName name="BMII">[28]Q6!#REF!</definedName>
    <definedName name="BMII_7" localSheetId="0">#REF!</definedName>
    <definedName name="BMII_7">#REF!</definedName>
    <definedName name="BMII_G" localSheetId="0">#REF!</definedName>
    <definedName name="BMII_G">#REF!</definedName>
    <definedName name="BMII_P" localSheetId="0">#REF!</definedName>
    <definedName name="BMII_P">#REF!</definedName>
    <definedName name="BMIIBA" localSheetId="0">#REF!</definedName>
    <definedName name="BMIIBA">#REF!</definedName>
    <definedName name="BMIIBI" localSheetId="0">#REF!</definedName>
    <definedName name="BMIIBI">#REF!</definedName>
    <definedName name="BMIIMU" localSheetId="0">#REF!</definedName>
    <definedName name="BMIIMU">#REF!</definedName>
    <definedName name="BMS" localSheetId="0">#REF!</definedName>
    <definedName name="BMS">#REF!</definedName>
    <definedName name="BN.CAB.XOKA.CD" localSheetId="0">#REF!</definedName>
    <definedName name="BN.CAB.XOKA.CD">#REF!</definedName>
    <definedName name="BN.DSR.UNPD.CD" localSheetId="0">#REF!</definedName>
    <definedName name="BN.DSR.UNPD.CD">#REF!</definedName>
    <definedName name="BN.GSR.FCTY.CD" localSheetId="0">#REF!</definedName>
    <definedName name="BN.GSR.FCTY.CD">#REF!</definedName>
    <definedName name="BN.GSR.GNFS.CD" localSheetId="0">#REF!</definedName>
    <definedName name="BN.GSR.GNFS.CD">#REF!</definedName>
    <definedName name="BN.GSR.MRCH.CD" localSheetId="0">#REF!</definedName>
    <definedName name="BN.GSR.MRCH.CD">#REF!</definedName>
    <definedName name="BN.KAC.FNEI.CD" localSheetId="0">#REF!</definedName>
    <definedName name="BN.KAC.FNEI.CD">#REF!</definedName>
    <definedName name="BN.KAC.OTHR.CD" localSheetId="0">#REF!</definedName>
    <definedName name="BN.KAC.OTHR.CD">#REF!</definedName>
    <definedName name="BN.KLT.DINV.CD" localSheetId="0">#REF!</definedName>
    <definedName name="BN.KLT.DINV.CD">#REF!</definedName>
    <definedName name="BN.KLT.NFLW.CD" localSheetId="0">#REF!</definedName>
    <definedName name="BN.KLT.NFLW.CD">#REF!</definedName>
    <definedName name="BN.KLT.PTXL.CD" localSheetId="0">#REF!</definedName>
    <definedName name="BN.KLT.PTXL.CD">#REF!</definedName>
    <definedName name="BN.RES.INCL.CD" localSheetId="0">#REF!</definedName>
    <definedName name="BN.RES.INCL.CD">#REF!</definedName>
    <definedName name="BN.TRF.CURR.CD" localSheetId="0">#REF!</definedName>
    <definedName name="BN.TRF.CURR.CD">#REF!</definedName>
    <definedName name="BN.TRF.KOGT.CD" localSheetId="0">#REF!</definedName>
    <definedName name="BN.TRF.KOGT.CD">#REF!</definedName>
    <definedName name="BN.TRF.OFDC.CD" localSheetId="0">#REF!</definedName>
    <definedName name="BN.TRF.OFDC.CD">#REF!</definedName>
    <definedName name="BN.TRF.PRVT.CD" localSheetId="0">#REF!</definedName>
    <definedName name="BN.TRF.PRVT.CD">#REF!</definedName>
    <definedName name="BNEO" localSheetId="0">#REF!</definedName>
    <definedName name="BNEO">#REF!</definedName>
    <definedName name="BO" localSheetId="0">#REF!</definedName>
    <definedName name="BO">#REF!</definedName>
    <definedName name="BOF" localSheetId="0">#REF!</definedName>
    <definedName name="BOF">#REF!</definedName>
    <definedName name="BON">[32]Output2!$B$212:$AR$258</definedName>
    <definedName name="BOP" localSheetId="0">#REF!</definedName>
    <definedName name="BOP">#REF!</definedName>
    <definedName name="BOP.RED" localSheetId="0">#REF!</definedName>
    <definedName name="BOP.RED">#REF!</definedName>
    <definedName name="BOP.SR" localSheetId="0">#REF!</definedName>
    <definedName name="BOP.SR">#REF!</definedName>
    <definedName name="BOP.SR_" localSheetId="0">#REF!</definedName>
    <definedName name="BOP.SR_">#REF!</definedName>
    <definedName name="bop_indices" localSheetId="0">#REF!</definedName>
    <definedName name="bop_indices">#REF!</definedName>
    <definedName name="bop_monthly_NIR_output" localSheetId="0">#REF!</definedName>
    <definedName name="bop_monthly_NIR_output">#REF!</definedName>
    <definedName name="bop_monthly_nir_output_to_money" localSheetId="0">'[33]Monthly data'!#REF!</definedName>
    <definedName name="bop_monthly_nir_output_to_money">'[33]Monthly data'!#REF!</definedName>
    <definedName name="BOP2CAD" localSheetId="0">[18]Main!#REF!</definedName>
    <definedName name="BOP2CAD">[18]Main!#REF!</definedName>
    <definedName name="BOPE" localSheetId="0">#REF!</definedName>
    <definedName name="BOPE">#REF!</definedName>
    <definedName name="bopeng" localSheetId="0">#REF!</definedName>
    <definedName name="bopeng">#REF!</definedName>
    <definedName name="bopengd" localSheetId="0">#REF!</definedName>
    <definedName name="bopengd">#REF!</definedName>
    <definedName name="BOPF" localSheetId="0">#REF!</definedName>
    <definedName name="BOPF">#REF!</definedName>
    <definedName name="BOPnmd" localSheetId="0">#REF!</definedName>
    <definedName name="BOPnmd">#REF!</definedName>
    <definedName name="BOPSDR" localSheetId="0">#REF!</definedName>
    <definedName name="BOPSDR">#REF!</definedName>
    <definedName name="BOPSUM" localSheetId="0">#REF!</definedName>
    <definedName name="BOPSUM">#REF!</definedName>
    <definedName name="BOPSUM1A.MIS" localSheetId="0">#REF!</definedName>
    <definedName name="BOPSUM1A.MIS">#REF!</definedName>
    <definedName name="BOPSUM1B.MIS" localSheetId="0">#REF!</definedName>
    <definedName name="BOPSUM1B.MIS">#REF!</definedName>
    <definedName name="BOPSUM2A.MIS" localSheetId="0">#REF!</definedName>
    <definedName name="BOPSUM2A.MIS">#REF!</definedName>
    <definedName name="BOPSUM2B.MIS" localSheetId="0">#REF!</definedName>
    <definedName name="BOPSUM2B.MIS">#REF!</definedName>
    <definedName name="BOPTAB1" localSheetId="0">#REF!</definedName>
    <definedName name="BOPTAB1">#REF!</definedName>
    <definedName name="BOPTAB1.US" localSheetId="0">#REF!</definedName>
    <definedName name="BOPTAB1.US">#REF!</definedName>
    <definedName name="boptable" localSheetId="0">'[34]BOP oil (new)'!#REF!</definedName>
    <definedName name="boptable">'[34]BOP oil (new)'!#REF!</definedName>
    <definedName name="BOPusd" localSheetId="0">#REF!</definedName>
    <definedName name="BOPusd">#REF!</definedName>
    <definedName name="BRASS_6" localSheetId="0">[28]Q6!#REF!</definedName>
    <definedName name="BRASS_6">[28]Q6!#REF!</definedName>
    <definedName name="BRF.BOPS" localSheetId="0">#REF!</definedName>
    <definedName name="BRF.BOPS">#REF!</definedName>
    <definedName name="brf_tbl" localSheetId="0">#REF!</definedName>
    <definedName name="brf_tbl">#REF!</definedName>
    <definedName name="BS" localSheetId="0">#REF!</definedName>
    <definedName name="BS">#REF!</definedName>
    <definedName name="BTAB1" localSheetId="0">#REF!</definedName>
    <definedName name="BTAB1">#REF!</definedName>
    <definedName name="BTO" localSheetId="0">#REF!</definedName>
    <definedName name="BTO">#REF!</definedName>
    <definedName name="BTR" localSheetId="0">[28]Q6!#REF!</definedName>
    <definedName name="BTR">[28]Q6!#REF!</definedName>
    <definedName name="BTRG" localSheetId="0">#REF!</definedName>
    <definedName name="BTRG">#REF!</definedName>
    <definedName name="BTRP" localSheetId="0">#REF!</definedName>
    <definedName name="BTRP">#REF!</definedName>
    <definedName name="BUDGET" localSheetId="0">#REF!</definedName>
    <definedName name="BUDGET">#REF!</definedName>
    <definedName name="BUDGET.QS" localSheetId="0">#REF!</definedName>
    <definedName name="BUDGET.QS">#REF!</definedName>
    <definedName name="budget1">'[35]GRZ cashflow'!$A$1:$K$76</definedName>
    <definedName name="BX" localSheetId="0">[28]Q6!#REF!</definedName>
    <definedName name="BX">[28]Q6!#REF!</definedName>
    <definedName name="BX.TRF.PRVT.CD" localSheetId="0">#REF!</definedName>
    <definedName name="BX.TRF.PRVT.CD">#REF!</definedName>
    <definedName name="BX.TRF.PWKR.CD" localSheetId="0">#REF!</definedName>
    <definedName name="BX.TRF.PWKR.CD">#REF!</definedName>
    <definedName name="BXG" localSheetId="0">#REF!</definedName>
    <definedName name="BXG">#REF!</definedName>
    <definedName name="BXI" localSheetId="0">#REF!</definedName>
    <definedName name="BXI">#REF!</definedName>
    <definedName name="BXS" localSheetId="0">#REF!</definedName>
    <definedName name="BXS">#REF!</definedName>
    <definedName name="BYCOUN1" localSheetId="0">#REF!</definedName>
    <definedName name="BYCOUN1">#REF!</definedName>
    <definedName name="BYCOUN2" localSheetId="0">#REF!</definedName>
    <definedName name="BYCOUN2">#REF!</definedName>
    <definedName name="BYCOUN3" localSheetId="0">#REF!</definedName>
    <definedName name="BYCOUN3">#REF!</definedName>
    <definedName name="BYCOUN4" localSheetId="0">#REF!</definedName>
    <definedName name="BYCOUN4">#REF!</definedName>
    <definedName name="BYDEPT" localSheetId="0">#REF!</definedName>
    <definedName name="BYDEPT">#REF!</definedName>
    <definedName name="C_" localSheetId="0">#REF!</definedName>
    <definedName name="C_">#REF!</definedName>
    <definedName name="c_heading">'[15]Table of Contents'!$D$110:$O$111</definedName>
    <definedName name="CAD" localSheetId="0">#REF!</definedName>
    <definedName name="CAD">#REF!</definedName>
    <definedName name="CAD2BOP" localSheetId="0">[18]Main!#REF!</definedName>
    <definedName name="CAD2BOP">[18]Main!#REF!</definedName>
    <definedName name="calcCAS">#N/A</definedName>
    <definedName name="CalcMCV_4" localSheetId="0">#REF!</definedName>
    <definedName name="CalcMCV_4">#REF!</definedName>
    <definedName name="CAS_PROC">#N/A</definedName>
    <definedName name="CASH" localSheetId="0">#REF!</definedName>
    <definedName name="CASH">#REF!</definedName>
    <definedName name="cashflow" localSheetId="0">#REF!</definedName>
    <definedName name="cashflow">#REF!</definedName>
    <definedName name="cashflow98" localSheetId="0">[36]cashflow!#REF!</definedName>
    <definedName name="cashflow98">[36]cashflow!#REF!</definedName>
    <definedName name="cashflow99" localSheetId="0">[36]cashflow!#REF!</definedName>
    <definedName name="cashflow99">[36]cashflow!#REF!</definedName>
    <definedName name="CategoryList" localSheetId="0">#REF!</definedName>
    <definedName name="CategoryList">#REF!</definedName>
    <definedName name="CBEASS">'[29]CBE-Reclas'!$B$7:$AJ$52</definedName>
    <definedName name="CBELIA">'[29]CBE-Reclas'!$B$54:$AG$114</definedName>
    <definedName name="CBERDAT">'[29]CBE-Auth'!$A$1:$AW$126</definedName>
    <definedName name="CBK">'[37]CBK-input'!$A$1:$AQ$87</definedName>
    <definedName name="ccc" localSheetId="0">#REF!</definedName>
    <definedName name="ccc">#REF!</definedName>
    <definedName name="CCODE" localSheetId="0">#REF!</definedName>
    <definedName name="CCODE">#REF!</definedName>
    <definedName name="CELLNOTE11">'[29]BOE-Auth'!$AB$26</definedName>
    <definedName name="CELLNOTE12">'[29]BOE-Auth'!$AC$26</definedName>
    <definedName name="CELLNOTE13">'[29]BOE-Auth'!$AD$26</definedName>
    <definedName name="CELLNOTE14">'[29]BOE-Auth'!$W$39</definedName>
    <definedName name="CELLNOTE15">'[29]CBE-Auth'!$AW$20</definedName>
    <definedName name="CELLNOTE16">'[29]CBE-Auth'!$AZ$30</definedName>
    <definedName name="CELLNOTE17">'[29]CBE-Auth'!$AW$74</definedName>
    <definedName name="CELLNOTE18">'[29]CBE-Auth'!$AX$74</definedName>
    <definedName name="CELLNOTE19">'[29]CBE-Auth'!$AZ$74</definedName>
    <definedName name="CELLNOTE2">'[29]BOE-Auth'!$AC$25</definedName>
    <definedName name="CELLNOTE3">'[29]BOE-Auth'!$AD$25</definedName>
    <definedName name="CELLNOTE4">'[29]BOE-Auth'!$U$26</definedName>
    <definedName name="CELLNOTE5">'[29]BOE-Auth'!$V$26</definedName>
    <definedName name="CELLNOTE6">'[29]BOE-Auth'!$W$26</definedName>
    <definedName name="CELLNOTE7">'[29]BOE-Auth'!$X$26</definedName>
    <definedName name="CELLNOTE8">'[29]BOE-Auth'!$Y$26</definedName>
    <definedName name="CELLNOTE9">'[29]BOE-Auth'!$Z$26</definedName>
    <definedName name="CentralBank">[38]IN_CBK!$B$1</definedName>
    <definedName name="CFA">[27]CIRRs!$C$81</definedName>
    <definedName name="cfg" localSheetId="0">#REF!</definedName>
    <definedName name="cfg">#REF!</definedName>
    <definedName name="CHANGESREAD" localSheetId="0">#REF!</definedName>
    <definedName name="CHANGESREAD">#REF!</definedName>
    <definedName name="CHANGESWRITE" localSheetId="0">#REF!</definedName>
    <definedName name="CHANGESWRITE">#REF!</definedName>
    <definedName name="CHANGESWRITE2" localSheetId="0">#REF!</definedName>
    <definedName name="CHANGESWRITE2">#REF!</definedName>
    <definedName name="ChannelList" localSheetId="0">#REF!</definedName>
    <definedName name="ChannelList">#REF!</definedName>
    <definedName name="charts" localSheetId="0">#REF!</definedName>
    <definedName name="charts">#REF!</definedName>
    <definedName name="CHF" localSheetId="0">#REF!</definedName>
    <definedName name="CHF">#REF!</definedName>
    <definedName name="CHK1.1" localSheetId="0">#REF!</definedName>
    <definedName name="CHK1.1">#REF!</definedName>
    <definedName name="CHK2.1" localSheetId="0">#REF!</definedName>
    <definedName name="CHK2.1">#REF!</definedName>
    <definedName name="CHK2.2" localSheetId="0">#REF!</definedName>
    <definedName name="CHK2.2">#REF!</definedName>
    <definedName name="CHK2.3" localSheetId="0">#REF!</definedName>
    <definedName name="CHK2.3">#REF!</definedName>
    <definedName name="CHK3.1" localSheetId="0">#REF!</definedName>
    <definedName name="CHK3.1">#REF!</definedName>
    <definedName name="CHK5.1" localSheetId="0">#REF!</definedName>
    <definedName name="CHK5.1">#REF!</definedName>
    <definedName name="cirr" localSheetId="0">#REF!</definedName>
    <definedName name="cirr">#REF!</definedName>
    <definedName name="CNY" localSheetId="0">#REF!</definedName>
    <definedName name="CNY">#REF!</definedName>
    <definedName name="cod" localSheetId="0">#REF!</definedName>
    <definedName name="cod">#REF!</definedName>
    <definedName name="COLB" localSheetId="0">'[1]2.3. Recap DGRAD'!#REF!</definedName>
    <definedName name="COLB">'[1]2.3. Recap DGRAD'!#REF!</definedName>
    <definedName name="COLC" localSheetId="0">'[1]2.3. Recap DGRAD'!#REF!</definedName>
    <definedName name="COLC">'[1]2.3. Recap DGRAD'!#REF!</definedName>
    <definedName name="COLD" localSheetId="0">'[1]2.3. Recap DGRAD'!#REF!</definedName>
    <definedName name="COLD">'[1]2.3. Recap DGRAD'!#REF!</definedName>
    <definedName name="COLE" localSheetId="0">'[1]2.3. Recap DGRAD'!#REF!</definedName>
    <definedName name="COLE">'[1]2.3. Recap DGRAD'!#REF!</definedName>
    <definedName name="COLF" localSheetId="0">'[1]2.3. Recap DGRAD'!#REF!</definedName>
    <definedName name="COLF">'[1]2.3. Recap DGRAD'!#REF!</definedName>
    <definedName name="COLG" localSheetId="0">'[1]2.3. Recap DGRAD'!#REF!</definedName>
    <definedName name="COLG">'[1]2.3. Recap DGRAD'!#REF!</definedName>
    <definedName name="COLH" localSheetId="0">'[1]2.3. Recap DGRAD'!#REF!</definedName>
    <definedName name="COLH">'[1]2.3. Recap DGRAD'!#REF!</definedName>
    <definedName name="COLI" localSheetId="0">'[1]2.3. Recap DGRAD'!#REF!</definedName>
    <definedName name="COLI">'[1]2.3. Recap DGRAD'!#REF!</definedName>
    <definedName name="COLJ" localSheetId="0">'[1]2.3. Recap DGRAD'!#REF!</definedName>
    <definedName name="COLJ">'[1]2.3. Recap DGRAD'!#REF!</definedName>
    <definedName name="COLK" localSheetId="0">'[1]2.3. Recap DGRAD'!#REF!</definedName>
    <definedName name="COLK">'[1]2.3. Recap DGRAD'!#REF!</definedName>
    <definedName name="COLL" localSheetId="0">'[1]2.3. Recap DGRAD'!#REF!</definedName>
    <definedName name="COLL">'[1]2.3. Recap DGRAD'!#REF!</definedName>
    <definedName name="Commerce_et_Industrie" localSheetId="0">#REF!</definedName>
    <definedName name="Commerce_et_Industrie">#REF!</definedName>
    <definedName name="CommercialBanks">[38]IN_Banks!$B$2</definedName>
    <definedName name="COMMUNICATION" localSheetId="0">#REF!</definedName>
    <definedName name="COMMUNICATION">#REF!</definedName>
    <definedName name="Communications" localSheetId="0">#REF!</definedName>
    <definedName name="Communications">#REF!</definedName>
    <definedName name="confirmed" localSheetId="0">#REF!</definedName>
    <definedName name="confirmed">#REF!</definedName>
    <definedName name="contents" localSheetId="0">#REF!</definedName>
    <definedName name="contents">#REF!</definedName>
    <definedName name="COUNT" localSheetId="0">#REF!</definedName>
    <definedName name="COUNT">#REF!</definedName>
    <definedName name="COUNTER" localSheetId="0">#REF!</definedName>
    <definedName name="COUNTER">#REF!</definedName>
    <definedName name="CountryName">[39]Nominal!$A$6</definedName>
    <definedName name="CPI_1" localSheetId="0">#REF!</definedName>
    <definedName name="CPI_1">#REF!</definedName>
    <definedName name="CPI_1c" localSheetId="0">#REF!</definedName>
    <definedName name="CPI_1c">#REF!</definedName>
    <definedName name="CPI_gth" localSheetId="0">#REF!</definedName>
    <definedName name="CPI_gth">#REF!</definedName>
    <definedName name="CPT" localSheetId="0">#REF!</definedName>
    <definedName name="CPT">#REF!</definedName>
    <definedName name="CRF" localSheetId="0">#REF!</definedName>
    <definedName name="CRF">#REF!</definedName>
    <definedName name="CRIT1E" localSheetId="0">#REF!</definedName>
    <definedName name="CRIT1E">#REF!</definedName>
    <definedName name="CRIT1F" localSheetId="0">#REF!</definedName>
    <definedName name="CRIT1F">#REF!</definedName>
    <definedName name="critf" localSheetId="0">'[40]Bench - 99'!#REF!</definedName>
    <definedName name="critf">'[40]Bench - 99'!#REF!</definedName>
    <definedName name="Croit_Net" localSheetId="0">#REF!</definedName>
    <definedName name="Croit_Net">#REF!</definedName>
    <definedName name="Croit_net_annuel" localSheetId="0">#REF!</definedName>
    <definedName name="Croit_net_annuel">#REF!</definedName>
    <definedName name="CSB.BOP" localSheetId="0">#REF!</definedName>
    <definedName name="CSB.BOP">#REF!</definedName>
    <definedName name="CSB.BOP2" localSheetId="0">#REF!</definedName>
    <definedName name="CSB.BOP2">#REF!</definedName>
    <definedName name="CSB.SIM" localSheetId="0">#REF!</definedName>
    <definedName name="CSB.SIM">#REF!</definedName>
    <definedName name="CSB.TOT" localSheetId="0">#REF!</definedName>
    <definedName name="CSB.TOT">#REF!</definedName>
    <definedName name="CSB.TOT2" localSheetId="0">#REF!</definedName>
    <definedName name="CSB.TOT2">#REF!</definedName>
    <definedName name="CSBBOP.TAB" localSheetId="0">#REF!</definedName>
    <definedName name="CSBBOP.TAB">#REF!</definedName>
    <definedName name="Currencies" localSheetId="0">#REF!</definedName>
    <definedName name="Currencies">#REF!</definedName>
    <definedName name="currency">[41]Reference!$B$39:$F$69</definedName>
    <definedName name="Cwvu.a." localSheetId="0" hidden="1">[42]BOP!$A$36:$IV$36,[42]BOP!$A$44:$IV$44,[42]BOP!$A$59:$IV$59,[42]BOP!#REF!,[42]BOP!#REF!,[42]BOP!$A$81:$IV$88</definedName>
    <definedName name="Cwvu.a." hidden="1">[42]BOP!$A$36:$IV$36,[42]BOP!$A$44:$IV$44,[42]BOP!$A$59:$IV$59,[42]BOP!#REF!,[42]BOP!#REF!,[42]BOP!$A$81:$IV$88</definedName>
    <definedName name="Cwvu.bop." localSheetId="0" hidden="1">[42]BOP!$A$36:$IV$36,[42]BOP!$A$44:$IV$44,[42]BOP!$A$59:$IV$59,[42]BOP!#REF!,[42]BOP!#REF!,[42]BOP!$A$81:$IV$88</definedName>
    <definedName name="Cwvu.bop." hidden="1">[42]BOP!$A$36:$IV$36,[42]BOP!$A$44:$IV$44,[42]BOP!$A$59:$IV$59,[42]BOP!#REF!,[42]BOP!#REF!,[42]BOP!$A$81:$IV$88</definedName>
    <definedName name="Cwvu.bop.sr." localSheetId="0" hidden="1">[42]BOP!$A$36:$IV$36,[42]BOP!$A$44:$IV$44,[42]BOP!$A$59:$IV$59,[42]BOP!#REF!,[42]BOP!#REF!,[42]BOP!$A$81:$IV$88</definedName>
    <definedName name="Cwvu.bop.sr." hidden="1">[42]BOP!$A$36:$IV$36,[42]BOP!$A$44:$IV$44,[42]BOP!$A$59:$IV$59,[42]BOP!#REF!,[42]BOP!#REF!,[42]BOP!$A$81:$IV$88</definedName>
    <definedName name="Cwvu.bopsdr.sr." localSheetId="0" hidden="1">[42]BOP!$A$36:$IV$36,[42]BOP!$A$44:$IV$44,[42]BOP!$A$59:$IV$59,[42]BOP!#REF!,[42]BOP!#REF!,[42]BOP!$A$81:$IV$88</definedName>
    <definedName name="Cwvu.bopsdr.sr." hidden="1">[42]BOP!$A$36:$IV$36,[42]BOP!$A$44:$IV$44,[42]BOP!$A$59:$IV$59,[42]BOP!#REF!,[42]BOP!#REF!,[42]BOP!$A$81:$IV$88</definedName>
    <definedName name="Cwvu.cotton." localSheetId="0" hidden="1">[42]BOP!$A$36:$IV$36,[42]BOP!$A$44:$IV$44,[42]BOP!$A$59:$IV$59,[42]BOP!#REF!,[42]BOP!#REF!,[42]BOP!$A$79:$IV$79,[42]BOP!$A$81:$IV$88,[42]BOP!#REF!</definedName>
    <definedName name="Cwvu.cotton." hidden="1">[42]BOP!$A$36:$IV$36,[42]BOP!$A$44:$IV$44,[42]BOP!$A$59:$IV$59,[42]BOP!#REF!,[42]BOP!#REF!,[42]BOP!$A$79:$IV$79,[42]BOP!$A$81:$IV$88,[42]BOP!#REF!</definedName>
    <definedName name="Cwvu.cottonall." localSheetId="0" hidden="1">[42]BOP!$A$36:$IV$36,[42]BOP!$A$44:$IV$44,[42]BOP!$A$59:$IV$59,[42]BOP!#REF!,[42]BOP!#REF!,[42]BOP!$A$79:$IV$79,[42]BOP!$A$81:$IV$88</definedName>
    <definedName name="Cwvu.cottonall." hidden="1">[42]BOP!$A$36:$IV$36,[42]BOP!$A$44:$IV$44,[42]BOP!$A$59:$IV$59,[42]BOP!#REF!,[42]BOP!#REF!,[42]BOP!$A$79:$IV$79,[42]BOP!$A$81:$IV$88</definedName>
    <definedName name="Cwvu.exportdetails." localSheetId="0" hidden="1">[42]BOP!$A$36:$IV$36,[42]BOP!$A$44:$IV$44,[42]BOP!$A$59:$IV$59,[42]BOP!#REF!,[42]BOP!#REF!,[42]BOP!$A$79:$IV$79,[42]BOP!#REF!</definedName>
    <definedName name="Cwvu.exportdetails." hidden="1">[42]BOP!$A$36:$IV$36,[42]BOP!$A$44:$IV$44,[42]BOP!$A$59:$IV$59,[42]BOP!#REF!,[42]BOP!#REF!,[42]BOP!$A$79:$IV$79,[42]BOP!#REF!</definedName>
    <definedName name="Cwvu.exports." localSheetId="0" hidden="1">[42]BOP!$A$36:$IV$36,[42]BOP!$A$44:$IV$44,[42]BOP!$A$59:$IV$59,[42]BOP!#REF!,[42]BOP!#REF!,[42]BOP!$A$79:$IV$79,[42]BOP!$A$81:$IV$88,[42]BOP!#REF!</definedName>
    <definedName name="Cwvu.exports." hidden="1">[42]BOP!$A$36:$IV$36,[42]BOP!$A$44:$IV$44,[42]BOP!$A$59:$IV$59,[42]BOP!#REF!,[42]BOP!#REF!,[42]BOP!$A$79:$IV$79,[42]BOP!$A$81:$IV$88,[42]BOP!#REF!</definedName>
    <definedName name="Cwvu.gold." localSheetId="0" hidden="1">[42]BOP!$A$36:$IV$36,[42]BOP!$A$44:$IV$44,[42]BOP!$A$59:$IV$59,[42]BOP!#REF!,[42]BOP!#REF!,[42]BOP!$A$79:$IV$79,[42]BOP!$A$81:$IV$88,[42]BOP!#REF!</definedName>
    <definedName name="Cwvu.gold." hidden="1">[42]BOP!$A$36:$IV$36,[42]BOP!$A$44:$IV$44,[42]BOP!$A$59:$IV$59,[42]BOP!#REF!,[42]BOP!#REF!,[42]BOP!$A$79:$IV$79,[42]BOP!$A$81:$IV$88,[42]BOP!#REF!</definedName>
    <definedName name="Cwvu.goldall." localSheetId="0" hidden="1">[42]BOP!$A$36:$IV$36,[42]BOP!$A$44:$IV$44,[42]BOP!$A$59:$IV$59,[42]BOP!#REF!,[42]BOP!#REF!,[42]BOP!$A$79:$IV$79,[42]BOP!$A$81:$IV$88,[42]BOP!#REF!</definedName>
    <definedName name="Cwvu.goldall." hidden="1">[42]BOP!$A$36:$IV$36,[42]BOP!$A$44:$IV$44,[42]BOP!$A$59:$IV$59,[42]BOP!#REF!,[42]BOP!#REF!,[42]BOP!$A$79:$IV$79,[42]BOP!$A$81:$IV$88,[42]BOP!#REF!</definedName>
    <definedName name="Cwvu.imports." localSheetId="0" hidden="1">[42]BOP!$A$36:$IV$36,[42]BOP!$A$44:$IV$44,[42]BOP!$A$59:$IV$59,[42]BOP!#REF!,[42]BOP!#REF!,[42]BOP!$A$79:$IV$79,[42]BOP!$A$81:$IV$88,[42]BOP!#REF!,[42]BOP!#REF!</definedName>
    <definedName name="Cwvu.imports." hidden="1">[42]BOP!$A$36:$IV$36,[42]BOP!$A$44:$IV$44,[42]BOP!$A$59:$IV$59,[42]BOP!#REF!,[42]BOP!#REF!,[42]BOP!$A$79:$IV$79,[42]BOP!$A$81:$IV$88,[42]BOP!#REF!,[42]BOP!#REF!</definedName>
    <definedName name="Cwvu.importsall." localSheetId="0" hidden="1">[42]BOP!$A$36:$IV$36,[42]BOP!$A$44:$IV$44,[42]BOP!$A$59:$IV$59,[42]BOP!#REF!,[42]BOP!#REF!,[42]BOP!$A$79:$IV$79,[42]BOP!$A$81:$IV$88,[42]BOP!#REF!,[42]BOP!#REF!</definedName>
    <definedName name="Cwvu.importsall." hidden="1">[42]BOP!$A$36:$IV$36,[42]BOP!$A$44:$IV$44,[42]BOP!$A$59:$IV$59,[42]BOP!#REF!,[42]BOP!#REF!,[42]BOP!$A$79:$IV$79,[42]BOP!$A$81:$IV$88,[42]BOP!#REF!,[42]BOP!#REF!</definedName>
    <definedName name="Cwvu.Print." hidden="1">[43]Indic!$A$109:$IV$109,[43]Indic!$A$196:$IV$197,[43]Indic!$A$208:$IV$209,[43]Indic!$A$217:$IV$218</definedName>
    <definedName name="Cwvu.tot." localSheetId="0" hidden="1">[42]BOP!$A$36:$IV$36,[42]BOP!$A$44:$IV$44,[42]BOP!$A$59:$IV$59,[42]BOP!#REF!,[42]BOP!#REF!,[42]BOP!$A$79:$IV$79</definedName>
    <definedName name="Cwvu.tot." hidden="1">[42]BOP!$A$36:$IV$36,[42]BOP!$A$44:$IV$44,[42]BOP!$A$59:$IV$59,[42]BOP!#REF!,[42]BOP!#REF!,[42]BOP!$A$79:$IV$79</definedName>
    <definedName name="d" localSheetId="0">#REF!</definedName>
    <definedName name="d">#REF!</definedName>
    <definedName name="D_B" localSheetId="0">#REF!</definedName>
    <definedName name="D_B">#REF!</definedName>
    <definedName name="D_BFAX" localSheetId="0">#REF!</definedName>
    <definedName name="D_BFAX">#REF!</definedName>
    <definedName name="D_BFD" localSheetId="0">#REF!</definedName>
    <definedName name="D_BFD">#REF!</definedName>
    <definedName name="D_BFDIX" localSheetId="0">#REF!</definedName>
    <definedName name="D_BFDIX">#REF!</definedName>
    <definedName name="D_BFL" localSheetId="0">#REF!</definedName>
    <definedName name="D_BFL">#REF!</definedName>
    <definedName name="D_BFL_D" localSheetId="0">#REF!</definedName>
    <definedName name="D_BFL_D">#REF!</definedName>
    <definedName name="D_BFL_S" localSheetId="0">#REF!</definedName>
    <definedName name="D_BFL_S">#REF!</definedName>
    <definedName name="D_BFLB" localSheetId="0">#REF!</definedName>
    <definedName name="D_BFLB">#REF!</definedName>
    <definedName name="D_BFLG" localSheetId="0">#REF!</definedName>
    <definedName name="D_BFLG">#REF!</definedName>
    <definedName name="D_BFOP" localSheetId="0">#REF!</definedName>
    <definedName name="D_BFOP">#REF!</definedName>
    <definedName name="D_BFPLE" localSheetId="0">#REF!</definedName>
    <definedName name="D_BFPLE">#REF!</definedName>
    <definedName name="D_BFPP" localSheetId="0">#REF!</definedName>
    <definedName name="D_BFPP">#REF!</definedName>
    <definedName name="D_BFRA1" localSheetId="0">#REF!</definedName>
    <definedName name="D_BFRA1">#REF!</definedName>
    <definedName name="D_BFX" localSheetId="0">#REF!</definedName>
    <definedName name="D_BFX">#REF!</definedName>
    <definedName name="D_BFXG" localSheetId="0">#REF!</definedName>
    <definedName name="D_BFXG">#REF!</definedName>
    <definedName name="D_BFXP" localSheetId="0">#REF!</definedName>
    <definedName name="D_BFXP">#REF!</definedName>
    <definedName name="D_BI" localSheetId="0">#REF!</definedName>
    <definedName name="D_BI">#REF!</definedName>
    <definedName name="D_BINV" localSheetId="0">#REF!</definedName>
    <definedName name="D_BINV">#REF!</definedName>
    <definedName name="D_BKFNDC" localSheetId="0">#REF!</definedName>
    <definedName name="D_BKFNDC">#REF!</definedName>
    <definedName name="D_BRASS" localSheetId="0">#REF!</definedName>
    <definedName name="D_BRASS">#REF!</definedName>
    <definedName name="D_BXF" localSheetId="0">#REF!</definedName>
    <definedName name="D_BXF">#REF!</definedName>
    <definedName name="D_CalcNGS" localSheetId="0">#REF!</definedName>
    <definedName name="D_CalcNGS">#REF!</definedName>
    <definedName name="D_CalcNMG_R" localSheetId="0">#REF!</definedName>
    <definedName name="D_CalcNMG_R">#REF!</definedName>
    <definedName name="D_CalcNXG_R" localSheetId="0">#REF!</definedName>
    <definedName name="D_CalcNXG_R">#REF!</definedName>
    <definedName name="D_cate" localSheetId="0">#REF!</definedName>
    <definedName name="D_cate">#REF!</definedName>
    <definedName name="D_chg" localSheetId="0">#REF!</definedName>
    <definedName name="D_chg">#REF!</definedName>
    <definedName name="D_D" localSheetId="0">#REF!</definedName>
    <definedName name="D_D">#REF!</definedName>
    <definedName name="D_D_B" localSheetId="0">#REF!</definedName>
    <definedName name="D_D_B">#REF!</definedName>
    <definedName name="D_D_Bdiff" localSheetId="0">#REF!</definedName>
    <definedName name="D_D_Bdiff">#REF!</definedName>
    <definedName name="D_D_Bdiff1" localSheetId="0">#REF!</definedName>
    <definedName name="D_D_Bdiff1">#REF!</definedName>
    <definedName name="D_D_G" localSheetId="0">#REF!</definedName>
    <definedName name="D_D_G">#REF!</definedName>
    <definedName name="D_D_Gdiff" localSheetId="0">#REF!</definedName>
    <definedName name="D_D_Gdiff">#REF!</definedName>
    <definedName name="D_D_Gdiff1" localSheetId="0">#REF!</definedName>
    <definedName name="D_D_Gdiff1">#REF!</definedName>
    <definedName name="D_D_S" localSheetId="0">#REF!</definedName>
    <definedName name="D_D_S">#REF!</definedName>
    <definedName name="D_D_Sdiff" localSheetId="0">#REF!</definedName>
    <definedName name="D_D_Sdiff">#REF!</definedName>
    <definedName name="D_D_Sdiff1" localSheetId="0">#REF!</definedName>
    <definedName name="D_D_Sdiff1">#REF!</definedName>
    <definedName name="D_DA" localSheetId="0">#REF!</definedName>
    <definedName name="D_DA">#REF!</definedName>
    <definedName name="D_DA1" localSheetId="0">#REF!</definedName>
    <definedName name="D_DA1">#REF!</definedName>
    <definedName name="D_DAdiff" localSheetId="0">#REF!</definedName>
    <definedName name="D_DAdiff">#REF!</definedName>
    <definedName name="D_DAdiff1" localSheetId="0">#REF!</definedName>
    <definedName name="D_DAdiff1">#REF!</definedName>
    <definedName name="D_Ddiff" localSheetId="0">#REF!</definedName>
    <definedName name="D_Ddiff">#REF!</definedName>
    <definedName name="D_Ddiff1" localSheetId="0">#REF!</definedName>
    <definedName name="D_Ddiff1">#REF!</definedName>
    <definedName name="D_DSdiff" localSheetId="0">#REF!</definedName>
    <definedName name="D_DSdiff">#REF!</definedName>
    <definedName name="D_DSdiff1" localSheetId="0">#REF!</definedName>
    <definedName name="D_DSdiff1">#REF!</definedName>
    <definedName name="D_EDNA" localSheetId="0">#REF!</definedName>
    <definedName name="D_EDNA">#REF!</definedName>
    <definedName name="D_ENDA" localSheetId="0">#REF!</definedName>
    <definedName name="D_ENDA">#REF!</definedName>
    <definedName name="D_G" localSheetId="0">#REF!</definedName>
    <definedName name="D_G">#REF!</definedName>
    <definedName name="D_GCB" localSheetId="0">#REF!</definedName>
    <definedName name="D_GCB">#REF!</definedName>
    <definedName name="D_GGB" localSheetId="0">#REF!</definedName>
    <definedName name="D_GGB">#REF!</definedName>
    <definedName name="D_L" localSheetId="0">#REF!</definedName>
    <definedName name="D_L">#REF!</definedName>
    <definedName name="D_MCV" localSheetId="0">#REF!</definedName>
    <definedName name="D_MCV">#REF!</definedName>
    <definedName name="D_MCV_B" localSheetId="0">#REF!</definedName>
    <definedName name="D_MCV_B">#REF!</definedName>
    <definedName name="D_MCV_D" localSheetId="0">#REF!</definedName>
    <definedName name="D_MCV_D">#REF!</definedName>
    <definedName name="D_MCV_N" localSheetId="0">#REF!</definedName>
    <definedName name="D_MCV_N">#REF!</definedName>
    <definedName name="D_MCV_T" localSheetId="0">#REF!</definedName>
    <definedName name="D_MCV_T">#REF!</definedName>
    <definedName name="D_NGDP" localSheetId="0">#REF!</definedName>
    <definedName name="D_NGDP">#REF!</definedName>
    <definedName name="D_NGDP_D" localSheetId="0">#REF!</definedName>
    <definedName name="D_NGDP_D">#REF!</definedName>
    <definedName name="D_NGDP_RG" localSheetId="0">#REF!</definedName>
    <definedName name="D_NGDP_RG">#REF!</definedName>
    <definedName name="D_NGDPD" localSheetId="0">#REF!</definedName>
    <definedName name="D_NGDPD">#REF!</definedName>
    <definedName name="D_NGS" localSheetId="0">#REF!</definedName>
    <definedName name="D_NGS">#REF!</definedName>
    <definedName name="D_NMG_R" localSheetId="0">#REF!</definedName>
    <definedName name="D_NMG_R">#REF!</definedName>
    <definedName name="D_NSDGDP" localSheetId="0">#REF!</definedName>
    <definedName name="D_NSDGDP">#REF!</definedName>
    <definedName name="D_NSDGDP_R" localSheetId="0">#REF!</definedName>
    <definedName name="D_NSDGDP_R">#REF!</definedName>
    <definedName name="D_NXG_R" localSheetId="0">#REF!</definedName>
    <definedName name="D_NXG_R">#REF!</definedName>
    <definedName name="D_O" localSheetId="0">#REF!</definedName>
    <definedName name="D_O">#REF!</definedName>
    <definedName name="D_OTB" localSheetId="0">#REF!</definedName>
    <definedName name="D_OTB">#REF!</definedName>
    <definedName name="D_P" localSheetId="0">#REF!</definedName>
    <definedName name="D_P">#REF!</definedName>
    <definedName name="D_PCPI" localSheetId="0">#REF!</definedName>
    <definedName name="D_PCPI">#REF!</definedName>
    <definedName name="D_PPPWGT" localSheetId="0">#REF!</definedName>
    <definedName name="D_PPPWGT">#REF!</definedName>
    <definedName name="D_S" localSheetId="0">#REF!</definedName>
    <definedName name="D_S">#REF!</definedName>
    <definedName name="D_SRM" localSheetId="0">#REF!</definedName>
    <definedName name="D_SRM">#REF!</definedName>
    <definedName name="D_SY" localSheetId="0">#REF!</definedName>
    <definedName name="D_SY">#REF!</definedName>
    <definedName name="D_trade" localSheetId="0">'[44]9'!#REF!</definedName>
    <definedName name="D_trade">'[44]9'!#REF!</definedName>
    <definedName name="D_trchg" localSheetId="0">'[44]9'!#REF!</definedName>
    <definedName name="D_trchg">'[44]9'!#REF!</definedName>
    <definedName name="D_WPCP33_D" localSheetId="0">#REF!</definedName>
    <definedName name="D_WPCP33_D">#REF!</definedName>
    <definedName name="DA" localSheetId="0">#REF!</definedName>
    <definedName name="DA">#REF!</definedName>
    <definedName name="DABA" localSheetId="0">#REF!</definedName>
    <definedName name="DABA">#REF!</definedName>
    <definedName name="DABI" localSheetId="0">#REF!</definedName>
    <definedName name="DABI">#REF!</definedName>
    <definedName name="DAMU" localSheetId="0">#REF!</definedName>
    <definedName name="DAMU">#REF!</definedName>
    <definedName name="Data" localSheetId="0">#REF!</definedName>
    <definedName name="Data">#REF!</definedName>
    <definedName name="date" localSheetId="0">#REF!</definedName>
    <definedName name="date">#REF!</definedName>
    <definedName name="dates" localSheetId="0">#REF!</definedName>
    <definedName name="dates">#REF!</definedName>
    <definedName name="DATES_A" localSheetId="0">#REF!</definedName>
    <definedName name="DATES_A">#REF!</definedName>
    <definedName name="DATES_NOW" localSheetId="0">#REF!</definedName>
    <definedName name="DATES_NOW">#REF!</definedName>
    <definedName name="dateweo" localSheetId="0">#REF!</definedName>
    <definedName name="dateweo">#REF!</definedName>
    <definedName name="DB" localSheetId="0">#REF!</definedName>
    <definedName name="DB">#REF!</definedName>
    <definedName name="DBA" localSheetId="0">#REF!</definedName>
    <definedName name="DBA">#REF!</definedName>
    <definedName name="DBI" localSheetId="0">#REF!</definedName>
    <definedName name="DBI">#REF!</definedName>
    <definedName name="DDR" localSheetId="0">#REF!</definedName>
    <definedName name="DDR">#REF!</definedName>
    <definedName name="DDRBA" localSheetId="0">#REF!</definedName>
    <definedName name="DDRBA">#REF!</definedName>
    <definedName name="de" localSheetId="0">#REF!</definedName>
    <definedName name="de">#REF!</definedName>
    <definedName name="debte" localSheetId="0">#REF!</definedName>
    <definedName name="debte">#REF!</definedName>
    <definedName name="DEBTFIS" localSheetId="0">#REF!</definedName>
    <definedName name="DEBTFIS">#REF!</definedName>
    <definedName name="DEBTSERV" localSheetId="0">#REF!</definedName>
    <definedName name="DEBTSERV">#REF!</definedName>
    <definedName name="Décentralization" localSheetId="0">#REF!</definedName>
    <definedName name="Décentralization">#REF!</definedName>
    <definedName name="DEF" localSheetId="0">#REF!</definedName>
    <definedName name="DEF">#REF!</definedName>
    <definedName name="Défense" localSheetId="0">#REF!</definedName>
    <definedName name="Défense">#REF!</definedName>
    <definedName name="DEFIND" localSheetId="0">#REF!</definedName>
    <definedName name="DEFIND">#REF!</definedName>
    <definedName name="DEFINT" localSheetId="0">#REF!</definedName>
    <definedName name="DEFINT">#REF!</definedName>
    <definedName name="DEM">[27]CIRRs!$C$84</definedName>
    <definedName name="demance" localSheetId="0">DATE(YEAR('SYNTHESE _RESSOURCES'!Loan_Start),MONTH('SYNTHESE _RESSOURCES'!Loan_Start)+Payment_Number,DAY('SYNTHESE _RESSOURCES'!Loan_Start))</definedName>
    <definedName name="demance">DATE(YEAR([0]!Loan_Start),MONTH([0]!Loan_Start)+Payment_Number,DAY([0]!Loan_Start))</definedName>
    <definedName name="Department">[39]Nominal!$B$2</definedName>
    <definedName name="Dépenses_Communes" localSheetId="0">#REF!</definedName>
    <definedName name="Dépenses_Communes">#REF!</definedName>
    <definedName name="derf" localSheetId="0">#REF!</definedName>
    <definedName name="derf">#REF!</definedName>
    <definedName name="det" localSheetId="0">#REF!</definedName>
    <definedName name="det">#REF!</definedName>
    <definedName name="DG" localSheetId="0">#REF!</definedName>
    <definedName name="DG">#REF!</definedName>
    <definedName name="DG_S" localSheetId="0">#REF!</definedName>
    <definedName name="DG_S">#REF!</definedName>
    <definedName name="DHD" localSheetId="0">#REF!</definedName>
    <definedName name="DHD">#REF!</definedName>
    <definedName name="dis" localSheetId="0">#REF!</definedName>
    <definedName name="dis">#REF!</definedName>
    <definedName name="DIS_88_94_" localSheetId="0">#REF!</definedName>
    <definedName name="DIS_88_94_">#REF!</definedName>
    <definedName name="DISBE" localSheetId="0">#REF!</definedName>
    <definedName name="DISBE">#REF!</definedName>
    <definedName name="DISBURSEMENT" localSheetId="0">#REF!</definedName>
    <definedName name="DISBURSEMENT">#REF!</definedName>
    <definedName name="Discount_IDA" localSheetId="0">#REF!</definedName>
    <definedName name="Discount_IDA">#REF!</definedName>
    <definedName name="Discount_IDA1" localSheetId="0">#REF!</definedName>
    <definedName name="Discount_IDA1">#REF!</definedName>
    <definedName name="Discount_NC" localSheetId="0">#REF!</definedName>
    <definedName name="Discount_NC">#REF!</definedName>
    <definedName name="DiscountRate" localSheetId="0">#REF!</definedName>
    <definedName name="DiscountRate">#REF!</definedName>
    <definedName name="DISRATE">'[45]DISC RATES'!$A$3:$E$21</definedName>
    <definedName name="DKK" localSheetId="0">#REF!</definedName>
    <definedName name="DKK">#REF!</definedName>
    <definedName name="DM" localSheetId="0">#REF!</definedName>
    <definedName name="DM">#REF!</definedName>
    <definedName name="DMB">[32]Output2!$B$263:$AR$321</definedName>
    <definedName name="DMU" localSheetId="0">#REF!</definedName>
    <definedName name="DMU">#REF!</definedName>
    <definedName name="DMX_Current">[46]Cover!$D$11</definedName>
    <definedName name="DO" localSheetId="0">#REF!</definedName>
    <definedName name="DO">#REF!</definedName>
    <definedName name="doit" localSheetId="0">#REF!</definedName>
    <definedName name="doit">#REF!</definedName>
    <definedName name="Download" localSheetId="0">'[15]IFS SURVEYS Dec1990_Feb2004'!#REF!</definedName>
    <definedName name="Download">'[15]IFS SURVEYS Dec1990_Feb2004'!#REF!</definedName>
    <definedName name="DPT" localSheetId="0">#REF!</definedName>
    <definedName name="DPT">#REF!</definedName>
    <definedName name="DR" localSheetId="0">#REF!</definedName>
    <definedName name="DR">#REF!</definedName>
    <definedName name="drrfhj" localSheetId="0">#REF!</definedName>
    <definedName name="drrfhj">#REF!</definedName>
    <definedName name="drt">[25]Constants!$C$2</definedName>
    <definedName name="DS" localSheetId="0">[18]Main!#REF!</definedName>
    <definedName name="DS">[18]Main!#REF!</definedName>
    <definedName name="DS.MIS" localSheetId="0">#REF!</definedName>
    <definedName name="DS.MIS">#REF!</definedName>
    <definedName name="DS1.MIS" localSheetId="0">#REF!</definedName>
    <definedName name="DS1.MIS">#REF!</definedName>
    <definedName name="DS2.MIS" localSheetId="0">#REF!</definedName>
    <definedName name="DS2.MIS">#REF!</definedName>
    <definedName name="DS3.MIS" localSheetId="0">#REF!</definedName>
    <definedName name="DS3.MIS">#REF!</definedName>
    <definedName name="DS4.MIS" localSheetId="0">#REF!</definedName>
    <definedName name="DS4.MIS">#REF!</definedName>
    <definedName name="DSABOP" localSheetId="0">#REF!</definedName>
    <definedName name="DSABOP">#REF!</definedName>
    <definedName name="dsaf" localSheetId="0">'[47]Table 1'!#REF!</definedName>
    <definedName name="dsaf">'[47]Table 1'!#REF!</definedName>
    <definedName name="dsaout" localSheetId="0">#REF!</definedName>
    <definedName name="dsaout">#REF!</definedName>
    <definedName name="DSI" localSheetId="0">#REF!</definedName>
    <definedName name="DSI">#REF!</definedName>
    <definedName name="DSP" localSheetId="0">#REF!</definedName>
    <definedName name="DSP">#REF!</definedName>
    <definedName name="DSPG" localSheetId="0">#REF!</definedName>
    <definedName name="DSPG">#REF!</definedName>
    <definedName name="DT.AMR.DLXF.CD" localSheetId="0">#REF!</definedName>
    <definedName name="DT.AMR.DLXF.CD">#REF!</definedName>
    <definedName name="DT.AMT.BLAT.CD" localSheetId="0">#REF!</definedName>
    <definedName name="DT.AMT.BLAT.CD">#REF!</definedName>
    <definedName name="DT.AMT.DIMF.CD" localSheetId="0">#REF!</definedName>
    <definedName name="DT.AMT.DIMF.CD">#REF!</definedName>
    <definedName name="DT.AMT.DPNG.CD" localSheetId="0">#REF!</definedName>
    <definedName name="DT.AMT.DPNG.CD">#REF!</definedName>
    <definedName name="DT.AMT.DRSA.CD" localSheetId="0">#REF!</definedName>
    <definedName name="DT.AMT.DRSA.CD">#REF!</definedName>
    <definedName name="DT.AMT.DRSP.CD" localSheetId="0">#REF!</definedName>
    <definedName name="DT.AMT.DRSP.CD">#REF!</definedName>
    <definedName name="DT.AMT.MIBR.CD" localSheetId="0">#REF!</definedName>
    <definedName name="DT.AMT.MIBR.CD">#REF!</definedName>
    <definedName name="DT.AMT.MIDA.CD" localSheetId="0">#REF!</definedName>
    <definedName name="DT.AMT.MIDA.CD">#REF!</definedName>
    <definedName name="DT.AMT.MLAT.CD" localSheetId="0">#REF!</definedName>
    <definedName name="DT.AMT.MLAT.CD">#REF!</definedName>
    <definedName name="DT.AMT.PBND.CD" localSheetId="0">#REF!</definedName>
    <definedName name="DT.AMT.PBND.CD">#REF!</definedName>
    <definedName name="DT.AMT.PRVT.CD" localSheetId="0">#REF!</definedName>
    <definedName name="DT.AMT.PRVT.CD">#REF!</definedName>
    <definedName name="DT.ARA.DECT.CD" localSheetId="0">#REF!</definedName>
    <definedName name="DT.ARA.DECT.CD">#REF!</definedName>
    <definedName name="DT.ASD.DLXF.CD" localSheetId="0">#REF!</definedName>
    <definedName name="DT.ASD.DLXF.CD">#REF!</definedName>
    <definedName name="DT.AXA.DECT.CD" localSheetId="0">#REF!</definedName>
    <definedName name="DT.AXA.DECT.CD">#REF!</definedName>
    <definedName name="DT.AXA.DPPG.CD" localSheetId="0">#REF!</definedName>
    <definedName name="DT.AXA.DPPG.CD">#REF!</definedName>
    <definedName name="DT.AXF.DECT.CD" localSheetId="0">#REF!</definedName>
    <definedName name="DT.AXF.DECT.CD">#REF!</definedName>
    <definedName name="DT.AXP.DECT.CD" localSheetId="0">#REF!</definedName>
    <definedName name="DT.AXP.DECT.CD">#REF!</definedName>
    <definedName name="DT.AXR.DECT.CD" localSheetId="0">#REF!</definedName>
    <definedName name="DT.AXR.DECT.CD">#REF!</definedName>
    <definedName name="DT.DID.DLXF.CD" localSheetId="0">#REF!</definedName>
    <definedName name="DT.DID.DLXF.CD">#REF!</definedName>
    <definedName name="DT.DIN.DLXF.CD" localSheetId="0">#REF!</definedName>
    <definedName name="DT.DIN.DLXF.CD">#REF!</definedName>
    <definedName name="DT.DIP.DECT.CD" localSheetId="0">#REF!</definedName>
    <definedName name="DT.DIP.DECT.CD">#REF!</definedName>
    <definedName name="DT.DIR.DLXF.CD" localSheetId="0">#REF!</definedName>
    <definedName name="DT.DIR.DLXF.CD">#REF!</definedName>
    <definedName name="DT.DIS.BLAT.CD" localSheetId="0">#REF!</definedName>
    <definedName name="DT.DIS.BLAT.CD">#REF!</definedName>
    <definedName name="DT.DIS.DIMF.CD" localSheetId="0">#REF!</definedName>
    <definedName name="DT.DIS.DIMF.CD">#REF!</definedName>
    <definedName name="DT.DIS.DLXF.CD" localSheetId="0">#REF!</definedName>
    <definedName name="DT.DIS.DLXF.CD">#REF!</definedName>
    <definedName name="DT.DIS.DPNG.CD" localSheetId="0">#REF!</definedName>
    <definedName name="DT.DIS.DPNG.CD">#REF!</definedName>
    <definedName name="DT.DIS.DRSA.CD" localSheetId="0">#REF!</definedName>
    <definedName name="DT.DIS.DRSA.CD">#REF!</definedName>
    <definedName name="DT.DIS.DRSP.CD" localSheetId="0">#REF!</definedName>
    <definedName name="DT.DIS.DRSP.CD">#REF!</definedName>
    <definedName name="DT.DIS.DSTC.CD" localSheetId="0">#REF!</definedName>
    <definedName name="DT.DIS.DSTC.CD">#REF!</definedName>
    <definedName name="DT.DIS.MIBR.CD" localSheetId="0">#REF!</definedName>
    <definedName name="DT.DIS.MIBR.CD">#REF!</definedName>
    <definedName name="DT.DIS.MIDA.CD" localSheetId="0">#REF!</definedName>
    <definedName name="DT.DIS.MIDA.CD">#REF!</definedName>
    <definedName name="DT.DIS.MLAT.CD" localSheetId="0">#REF!</definedName>
    <definedName name="DT.DIS.MLAT.CD">#REF!</definedName>
    <definedName name="DT.DIS.PBND.CD" localSheetId="0">#REF!</definedName>
    <definedName name="DT.DIS.PBND.CD">#REF!</definedName>
    <definedName name="DT.DIS.PRVT.CD" localSheetId="0">#REF!</definedName>
    <definedName name="DT.DIS.PRVT.CD">#REF!</definedName>
    <definedName name="DT.DNA.DLXF.CD" localSheetId="0">#REF!</definedName>
    <definedName name="DT.DNA.DLXF.CD">#REF!</definedName>
    <definedName name="DT.DNI.DSTC.CD" localSheetId="0">#REF!</definedName>
    <definedName name="DT.DNI.DSTC.CD">#REF!</definedName>
    <definedName name="DT.DOD.ALLC.CD" localSheetId="0">#REF!</definedName>
    <definedName name="DT.DOD.ALLC.CD">#REF!</definedName>
    <definedName name="DT.DOD.BLAT.CD" localSheetId="0">#REF!</definedName>
    <definedName name="DT.DOD.BLAT.CD">#REF!</definedName>
    <definedName name="DT.DOD.DECT.CD" localSheetId="0">#REF!</definedName>
    <definedName name="DT.DOD.DECT.CD">#REF!</definedName>
    <definedName name="DT.DOD.DIMF.CD" localSheetId="0">#REF!</definedName>
    <definedName name="DT.DOD.DIMF.CD">#REF!</definedName>
    <definedName name="DT.DOD.DLXF.CD" localSheetId="0">#REF!</definedName>
    <definedName name="DT.DOD.DLXF.CD">#REF!</definedName>
    <definedName name="DT.DOD.DPNG.CD" localSheetId="0">#REF!</definedName>
    <definedName name="DT.DOD.DPNG.CD">#REF!</definedName>
    <definedName name="DT.DOD.DPPG.CD" localSheetId="0">#REF!</definedName>
    <definedName name="DT.DOD.DPPG.CD">#REF!</definedName>
    <definedName name="DT.DOD.DRSA.CD" localSheetId="0">#REF!</definedName>
    <definedName name="DT.DOD.DRSA.CD">#REF!</definedName>
    <definedName name="DT.DOD.DRSP.CD" localSheetId="0">#REF!</definedName>
    <definedName name="DT.DOD.DRSP.CD">#REF!</definedName>
    <definedName name="DT.DOD.DSTC.CD" localSheetId="0">#REF!</definedName>
    <definedName name="DT.DOD.DSTC.CD">#REF!</definedName>
    <definedName name="DT.DOD.MIBR.CD" localSheetId="0">#REF!</definedName>
    <definedName name="DT.DOD.MIBR.CD">#REF!</definedName>
    <definedName name="DT.DOD.MIDA.CD" localSheetId="0">#REF!</definedName>
    <definedName name="DT.DOD.MIDA.CD">#REF!</definedName>
    <definedName name="DT.DOD.MLAT.CD" localSheetId="0">#REF!</definedName>
    <definedName name="DT.DOD.MLAT.CD">#REF!</definedName>
    <definedName name="DT.DOD.OFFT.CD" localSheetId="0">#REF!</definedName>
    <definedName name="DT.DOD.OFFT.CD">#REF!</definedName>
    <definedName name="DT.DOD.PBND.CD" localSheetId="0">#REF!</definedName>
    <definedName name="DT.DOD.PBND.CD">#REF!</definedName>
    <definedName name="DT.DOD.PCBK.CD" localSheetId="0">#REF!</definedName>
    <definedName name="DT.DOD.PCBK.CD">#REF!</definedName>
    <definedName name="DT.DOD.POTH.CD" localSheetId="0">#REF!</definedName>
    <definedName name="DT.DOD.POTH.CD">#REF!</definedName>
    <definedName name="DT.DOD.PRVT.CD" localSheetId="0">#REF!</definedName>
    <definedName name="DT.DOD.PRVT.CD">#REF!</definedName>
    <definedName name="DT.DOD.PSUP.CD" localSheetId="0">#REF!</definedName>
    <definedName name="DT.DOD.PSUP.CD">#REF!</definedName>
    <definedName name="DT.DON.DLXF.CD" localSheetId="0">#REF!</definedName>
    <definedName name="DT.DON.DLXF.CD">#REF!</definedName>
    <definedName name="DT.DOX.DECT.CD" localSheetId="0">#REF!</definedName>
    <definedName name="DT.DOX.DECT.CD">#REF!</definedName>
    <definedName name="DT.DPA.DLXF.CD" localSheetId="0">#REF!</definedName>
    <definedName name="DT.DPA.DLXF.CD">#REF!</definedName>
    <definedName name="DT.DSC.DLXF.CD" localSheetId="0">#REF!</definedName>
    <definedName name="DT.DSC.DLXF.CD">#REF!</definedName>
    <definedName name="DT.DSD.DLXF.CD" localSheetId="0">#REF!</definedName>
    <definedName name="DT.DSD.DLXF.CD">#REF!</definedName>
    <definedName name="DT.DTA.DLXF.CD" localSheetId="0">#REF!</definedName>
    <definedName name="DT.DTA.DLXF.CD">#REF!</definedName>
    <definedName name="DT.DTA.OADJ.CD" localSheetId="0">#REF!</definedName>
    <definedName name="DT.DTA.OADJ.CD">#REF!</definedName>
    <definedName name="DT.DWA.DECT.CD" localSheetId="0">#REF!</definedName>
    <definedName name="DT.DWA.DECT.CD">#REF!</definedName>
    <definedName name="DT.INA.DECT.CD" localSheetId="0">#REF!</definedName>
    <definedName name="DT.INA.DECT.CD">#REF!</definedName>
    <definedName name="DT.IND.DEXF.CD" localSheetId="0">#REF!</definedName>
    <definedName name="DT.IND.DEXF.CD">#REF!</definedName>
    <definedName name="DT.INN.DLXF.CD" localSheetId="0">#REF!</definedName>
    <definedName name="DT.INN.DLXF.CD">#REF!</definedName>
    <definedName name="DT.INP.DECT.CD" localSheetId="0">#REF!</definedName>
    <definedName name="DT.INP.DECT.CD">#REF!</definedName>
    <definedName name="DT.INR.DLXF.CD" localSheetId="0">#REF!</definedName>
    <definedName name="DT.INR.DLXF.CD">#REF!</definedName>
    <definedName name="DT.INT.BLAT.CD" localSheetId="0">#REF!</definedName>
    <definedName name="DT.INT.BLAT.CD">#REF!</definedName>
    <definedName name="DT.INT.DIMF.CD" localSheetId="0">#REF!</definedName>
    <definedName name="DT.INT.DIMF.CD">#REF!</definedName>
    <definedName name="DT.INT.DPNG.CD" localSheetId="0">#REF!</definedName>
    <definedName name="DT.INT.DPNG.CD">#REF!</definedName>
    <definedName name="DT.INT.DRSA.CD" localSheetId="0">#REF!</definedName>
    <definedName name="DT.INT.DRSA.CD">#REF!</definedName>
    <definedName name="DT.INT.DRSP.CD" localSheetId="0">#REF!</definedName>
    <definedName name="DT.INT.DRSP.CD">#REF!</definedName>
    <definedName name="DT.INT.DSTC.CD" localSheetId="0">#REF!</definedName>
    <definedName name="DT.INT.DSTC.CD">#REF!</definedName>
    <definedName name="DT.INT.MIBR.CD" localSheetId="0">#REF!</definedName>
    <definedName name="DT.INT.MIBR.CD">#REF!</definedName>
    <definedName name="DT.INT.MIDA.CD" localSheetId="0">#REF!</definedName>
    <definedName name="DT.INT.MIDA.CD">#REF!</definedName>
    <definedName name="DT.INT.MLAT.CD" localSheetId="0">#REF!</definedName>
    <definedName name="DT.INT.MLAT.CD">#REF!</definedName>
    <definedName name="DT.INT.PBND.CD" localSheetId="0">#REF!</definedName>
    <definedName name="DT.INT.PBND.CD">#REF!</definedName>
    <definedName name="DT.INT.PRVT.CD" localSheetId="0">#REF!</definedName>
    <definedName name="DT.INT.PRVT.CD">#REF!</definedName>
    <definedName name="DT.IRA.DECT.CD" localSheetId="0">#REF!</definedName>
    <definedName name="DT.IRA.DECT.CD">#REF!</definedName>
    <definedName name="DT.ISD.DLXF.CD" localSheetId="0">#REF!</definedName>
    <definedName name="DT.ISD.DLXF.CD">#REF!</definedName>
    <definedName name="DT.IXA.DECT.CD" localSheetId="0">#REF!</definedName>
    <definedName name="DT.IXA.DECT.CD">#REF!</definedName>
    <definedName name="DT.IXA.DPPG.CD" localSheetId="0">#REF!</definedName>
    <definedName name="DT.IXA.DPPG.CD">#REF!</definedName>
    <definedName name="DT.IXF.DECT.CD" localSheetId="0">#REF!</definedName>
    <definedName name="DT.IXF.DECT.CD">#REF!</definedName>
    <definedName name="DT.IXP.DECT.CD" localSheetId="0">#REF!</definedName>
    <definedName name="DT.IXP.DECT.CD">#REF!</definedName>
    <definedName name="DT.IXR.DECT.CD" localSheetId="0">#REF!</definedName>
    <definedName name="DT.IXR.DECT.CD">#REF!</definedName>
    <definedName name="DT.NFL.DSTC.CD" localSheetId="0">#REF!</definedName>
    <definedName name="DT.NFL.DSTC.CD">#REF!</definedName>
    <definedName name="dtotal" localSheetId="0">#REF!</definedName>
    <definedName name="dtotal">#REF!</definedName>
    <definedName name="DTS" localSheetId="0">#REF!</definedName>
    <definedName name="DTS">#REF!</definedName>
    <definedName name="dummy" localSheetId="0">#REF!</definedName>
    <definedName name="dummy">#REF!</definedName>
    <definedName name="e" localSheetId="0">#REF!</definedName>
    <definedName name="e">#REF!</definedName>
    <definedName name="Ecowas" localSheetId="0">[17]Terms!#REF!</definedName>
    <definedName name="Ecowas">[17]Terms!#REF!</definedName>
    <definedName name="ECU" localSheetId="0">#REF!</definedName>
    <definedName name="ECU">#REF!</definedName>
    <definedName name="EDNA" localSheetId="0">[28]Q6!#REF!</definedName>
    <definedName name="EDNA">[28]Q6!#REF!</definedName>
    <definedName name="EDSSDESCRIPTOR" localSheetId="0">#REF!</definedName>
    <definedName name="EDSSDESCRIPTOR">#REF!</definedName>
    <definedName name="EDSSFILE" localSheetId="0">#REF!</definedName>
    <definedName name="EDSSFILE">#REF!</definedName>
    <definedName name="EDSSNAME" localSheetId="0">#REF!</definedName>
    <definedName name="EDSSNAME">#REF!</definedName>
    <definedName name="EDSSTABLES" localSheetId="0">#REF!</definedName>
    <definedName name="EDSSTABLES">#REF!</definedName>
    <definedName name="EDSSTIME" localSheetId="0">#REF!</definedName>
    <definedName name="EDSSTIME">#REF!</definedName>
    <definedName name="EFA" localSheetId="0">#REF!</definedName>
    <definedName name="EFA">#REF!</definedName>
    <definedName name="EFIN" localSheetId="0">#REF!</definedName>
    <definedName name="EFIN">#REF!</definedName>
    <definedName name="EFIN.MIS" localSheetId="0">#REF!</definedName>
    <definedName name="EFIN.MIS">#REF!</definedName>
    <definedName name="EFRE" localSheetId="0">#REF!</definedName>
    <definedName name="EFRE">#REF!</definedName>
    <definedName name="EFRF" localSheetId="0">#REF!</definedName>
    <definedName name="EFRF">#REF!</definedName>
    <definedName name="egf">[48]Main!$E$47:$AH$47</definedName>
    <definedName name="eHIPC" localSheetId="0">#REF!</definedName>
    <definedName name="eHIPC">#REF!</definedName>
    <definedName name="EIB">[27]CIRRs!$C$61</definedName>
    <definedName name="EISCODE" localSheetId="0">#REF!</definedName>
    <definedName name="EISCODE">#REF!</definedName>
    <definedName name="empty" localSheetId="0">#REF!</definedName>
    <definedName name="empty">#REF!</definedName>
    <definedName name="end" localSheetId="0">#REF!</definedName>
    <definedName name="end">#REF!</definedName>
    <definedName name="End_Bal" localSheetId="0">#REF!</definedName>
    <definedName name="End_Bal">#REF!</definedName>
    <definedName name="ENDA" localSheetId="0">#REF!</definedName>
    <definedName name="ENDA">#REF!</definedName>
    <definedName name="ENDA_PR" localSheetId="0">#REF!</definedName>
    <definedName name="ENDA_PR">#REF!</definedName>
    <definedName name="ENDE" localSheetId="0">#REF!</definedName>
    <definedName name="ENDE">#REF!</definedName>
    <definedName name="Enseignement_de_Base_et_Secondaire" localSheetId="0">#REF!</definedName>
    <definedName name="Enseignement_de_Base_et_Secondaire">#REF!</definedName>
    <definedName name="Enseignement_Supérieur" localSheetId="0">#REF!</definedName>
    <definedName name="Enseignement_Supérieur">#REF!</definedName>
    <definedName name="Environnement_et_Pêche" localSheetId="0">#REF!</definedName>
    <definedName name="Environnement_et_Pêche">#REF!</definedName>
    <definedName name="ergerfger2" hidden="1">{"Main Economic Indicators",#N/A,FALSE,"C"}</definedName>
    <definedName name="ergferger" hidden="1">{"Main Economic Indicators",#N/A,FALSE,"C"}</definedName>
    <definedName name="ert" localSheetId="0">#REF!</definedName>
    <definedName name="ert">#REF!</definedName>
    <definedName name="erwre" hidden="1">{"'Resources'!$A$1:$W$34","'Balance Sheet'!$A$1:$W$58","'SFD'!$A$1:$J$52"}</definedName>
    <definedName name="ESP" localSheetId="0">#REF!</definedName>
    <definedName name="ESP">#REF!</definedName>
    <definedName name="EU">[27]CIRRs!$C$62</definedName>
    <definedName name="EUR">[27]CIRRs!$C$87</definedName>
    <definedName name="ex" localSheetId="0">#REF!</definedName>
    <definedName name="ex">#REF!</definedName>
    <definedName name="EX_32" localSheetId="0">#REF!</definedName>
    <definedName name="EX_32">#REF!</definedName>
    <definedName name="Exch.Rate" localSheetId="0">#REF!</definedName>
    <definedName name="Exch.Rate">#REF!</definedName>
    <definedName name="EXFIN.FRE" localSheetId="0">#REF!</definedName>
    <definedName name="EXFIN.FRE">#REF!</definedName>
    <definedName name="EXFIN.MIS" localSheetId="0">#REF!</definedName>
    <definedName name="EXFIN.MIS">#REF!</definedName>
    <definedName name="EXFIN.WYS" localSheetId="0">#REF!</definedName>
    <definedName name="EXFIN.WYS">#REF!</definedName>
    <definedName name="ExitWRS">[49]Main!$AB$25</definedName>
    <definedName name="exp" localSheetId="0">[50]exports!#REF!,[50]exports!#REF!,[50]exports!#REF!</definedName>
    <definedName name="exp">[50]exports!#REF!,[50]exports!#REF!,[50]exports!#REF!</definedName>
    <definedName name="Exp_GDP" localSheetId="0">#REF!</definedName>
    <definedName name="Exp_GDP">#REF!</definedName>
    <definedName name="EXPORTS" localSheetId="0">[50]exports!#REF!</definedName>
    <definedName name="EXPORTS">[50]exports!#REF!</definedName>
    <definedName name="exports_cma">'[20]Exports G+S'!$C$174:$IU$256</definedName>
    <definedName name="EXR_UPDATE" localSheetId="0">#REF!</definedName>
    <definedName name="EXR_UPDATE">#REF!</definedName>
    <definedName name="EXTDEBT" localSheetId="0">#REF!</definedName>
    <definedName name="EXTDEBT">#REF!</definedName>
    <definedName name="External_debt_indicators">[51]Table3!$F$8:$AB$437:'[51]Table3'!$AB$9</definedName>
    <definedName name="Extra_Pay" localSheetId="0">#REF!</definedName>
    <definedName name="Extra_Pay">#REF!</definedName>
    <definedName name="f" hidden="1">{"Main Economic Indicators",#N/A,FALSE,"C"}</definedName>
    <definedName name="FHD" localSheetId="0">'[52]27'!#REF!</definedName>
    <definedName name="FHD">'[52]27'!#REF!</definedName>
    <definedName name="fi" localSheetId="0">#REF!</definedName>
    <definedName name="fi">#REF!</definedName>
    <definedName name="FIDR" localSheetId="0">#REF!</definedName>
    <definedName name="FIDR">#REF!</definedName>
    <definedName name="FIM" localSheetId="0">#REF!</definedName>
    <definedName name="FIM">#REF!</definedName>
    <definedName name="FIN" localSheetId="0">#REF!</definedName>
    <definedName name="FIN">#REF!</definedName>
    <definedName name="Finances__Economie_et_Plan" localSheetId="0">#REF!</definedName>
    <definedName name="Finances__Economie_et_Plan">#REF!</definedName>
    <definedName name="FINREQ" localSheetId="0">#REF!</definedName>
    <definedName name="FINREQ">#REF!</definedName>
    <definedName name="FISC" localSheetId="0">#REF!</definedName>
    <definedName name="FISC">#REF!</definedName>
    <definedName name="FISC_" localSheetId="0">[43]Main!#REF!</definedName>
    <definedName name="FISC_">[43]Main!#REF!</definedName>
    <definedName name="FISC_CAL" localSheetId="0">#REF!</definedName>
    <definedName name="FISC_CAL">#REF!</definedName>
    <definedName name="FISC2E" localSheetId="0">#REF!</definedName>
    <definedName name="FISC2E">#REF!</definedName>
    <definedName name="FISCE" localSheetId="0">#REF!</definedName>
    <definedName name="FISCE">#REF!</definedName>
    <definedName name="FISCEXP2" localSheetId="0">#REF!</definedName>
    <definedName name="FISCEXP2">#REF!</definedName>
    <definedName name="FLOWB" localSheetId="0">#REF!</definedName>
    <definedName name="FLOWB">#REF!</definedName>
    <definedName name="FLOWS" localSheetId="0">#REF!</definedName>
    <definedName name="FLOWS">#REF!</definedName>
    <definedName name="FM.AST.DOMO.CN.AF" localSheetId="0">#REF!</definedName>
    <definedName name="FM.AST.DOMO.CN.AF">#REF!</definedName>
    <definedName name="FM.AST.DOMS.CN" localSheetId="0">#REF!</definedName>
    <definedName name="FM.AST.DOMS.CN">#REF!</definedName>
    <definedName name="FM.AST.DOMS.CN.AF" localSheetId="0">#REF!</definedName>
    <definedName name="FM.AST.DOMS.CN.AF">#REF!</definedName>
    <definedName name="FM.AST.GOVT.CN" localSheetId="0">#REF!</definedName>
    <definedName name="FM.AST.GOVT.CN">#REF!</definedName>
    <definedName name="FM.AST.NCGV.CN" localSheetId="0">#REF!</definedName>
    <definedName name="FM.AST.NCGV.CN">#REF!</definedName>
    <definedName name="FM.AST.NCGV.CN.AF" localSheetId="0">#REF!</definedName>
    <definedName name="FM.AST.NCGV.CN.AF">#REF!</definedName>
    <definedName name="FM.AST.NFGD.CN" localSheetId="0">#REF!</definedName>
    <definedName name="FM.AST.NFGD.CN">#REF!</definedName>
    <definedName name="FM.AST.NFGD.CN.AF" localSheetId="0">#REF!</definedName>
    <definedName name="FM.AST.NFGD.CN.AF">#REF!</definedName>
    <definedName name="FM.AST.NFRG.CD" localSheetId="0">#REF!</definedName>
    <definedName name="FM.AST.NFRG.CD">#REF!</definedName>
    <definedName name="FM.AST.NFRG.CN" localSheetId="0">#REF!</definedName>
    <definedName name="FM.AST.NFRG.CN">#REF!</definedName>
    <definedName name="FM.AST.NFRG.CN.AF" localSheetId="0">#REF!</definedName>
    <definedName name="FM.AST.NFRG.CN.AF">#REF!</definedName>
    <definedName name="FM.AST.OFFO.CN" localSheetId="0">#REF!</definedName>
    <definedName name="FM.AST.OFFO.CN">#REF!</definedName>
    <definedName name="FM.AST.OFFO.CN.AF" localSheetId="0">#REF!</definedName>
    <definedName name="FM.AST.OFFO.CN.AF">#REF!</definedName>
    <definedName name="FM.AST.OFIN.CN" localSheetId="0">#REF!</definedName>
    <definedName name="FM.AST.OFIN.CN">#REF!</definedName>
    <definedName name="FM.AST.TOTP.CN" localSheetId="0">#REF!</definedName>
    <definedName name="FM.AST.TOTP.CN">#REF!</definedName>
    <definedName name="FM.AST.TOTP.CN.AF" localSheetId="0">#REF!</definedName>
    <definedName name="FM.AST.TOTP.CN.AF">#REF!</definedName>
    <definedName name="FM.LBL.MQMY.CN" localSheetId="0">#REF!</definedName>
    <definedName name="FM.LBL.MQMY.CN">#REF!</definedName>
    <definedName name="FM.LBL.MQMY.CN.AF" localSheetId="0">#REF!</definedName>
    <definedName name="FM.LBL.MQMY.CN.AF">#REF!</definedName>
    <definedName name="FM.LBL.XMQM.CN" localSheetId="0">#REF!</definedName>
    <definedName name="FM.LBL.XMQM.CN">#REF!</definedName>
    <definedName name="FM.LBL.XMQM.CN.AF" localSheetId="0">#REF!</definedName>
    <definedName name="FM.LBL.XMQM.CN.AF">#REF!</definedName>
    <definedName name="FMB" localSheetId="0">#REF!</definedName>
    <definedName name="FMB">#REF!</definedName>
    <definedName name="Folder">[46]Cover!$D$9</definedName>
    <definedName name="Fonction_Publique" localSheetId="0">#REF!</definedName>
    <definedName name="Fonction_Publique">#REF!</definedName>
    <definedName name="Foot3" localSheetId="0">#REF!</definedName>
    <definedName name="Foot3">#REF!</definedName>
    <definedName name="Forthcoming">[53]Forthcoming!$A$2:$E$9</definedName>
    <definedName name="FP" localSheetId="0">#REF!</definedName>
    <definedName name="FP">#REF!</definedName>
    <definedName name="FPT" localSheetId="0">#REF!</definedName>
    <definedName name="FPT">#REF!</definedName>
    <definedName name="fr" localSheetId="0">'[54]Table 1'!#REF!</definedName>
    <definedName name="fr">'[54]Table 1'!#REF!</definedName>
    <definedName name="fRANCOISE" localSheetId="0">#REF!</definedName>
    <definedName name="fRANCOISE">#REF!</definedName>
    <definedName name="fre" localSheetId="0">#REF!</definedName>
    <definedName name="fre">#REF!</definedName>
    <definedName name="FRF" localSheetId="0">#REF!</definedName>
    <definedName name="FRF">#REF!</definedName>
    <definedName name="frt" localSheetId="0">#REF!</definedName>
    <definedName name="frt">#REF!</definedName>
    <definedName name="FTN" localSheetId="0">#REF!</definedName>
    <definedName name="FTN">#REF!</definedName>
    <definedName name="FTRINDIC" localSheetId="0">#REF!</definedName>
    <definedName name="FTRINDIC">#REF!</definedName>
    <definedName name="Full_Print" localSheetId="0">#REF!</definedName>
    <definedName name="Full_Print">#REF!</definedName>
    <definedName name="Func" localSheetId="0">#REF!</definedName>
    <definedName name="Func">#REF!</definedName>
    <definedName name="Func_GDP" localSheetId="0">#REF!</definedName>
    <definedName name="Func_GDP">#REF!</definedName>
    <definedName name="FUND" localSheetId="0">#REF!</definedName>
    <definedName name="FUND">#REF!</definedName>
    <definedName name="FUNHOLD" localSheetId="0">#REF!</definedName>
    <definedName name="FUNHOLD">#REF!</definedName>
    <definedName name="G">'[55]D-Output'!$AE$334</definedName>
    <definedName name="GapDifSum" localSheetId="0">#REF!</definedName>
    <definedName name="GapDifSum">#REF!</definedName>
    <definedName name="GapRead" localSheetId="0">#REF!</definedName>
    <definedName name="GapRead">#REF!</definedName>
    <definedName name="GAPSTTO" localSheetId="0">#REF!</definedName>
    <definedName name="GAPSTTO">#REF!</definedName>
    <definedName name="GAPTEST" localSheetId="0">#REF!</definedName>
    <definedName name="GAPTEST">#REF!</definedName>
    <definedName name="GAPTESTFG" localSheetId="0">#REF!</definedName>
    <definedName name="GAPTESTFG">#REF!</definedName>
    <definedName name="GapWrite" localSheetId="0">#REF!</definedName>
    <definedName name="GapWrite">#REF!</definedName>
    <definedName name="GB.AMA.ABRD.CN" localSheetId="0">#REF!</definedName>
    <definedName name="GB.AMA.ABRD.CN">#REF!</definedName>
    <definedName name="GB.BAL.CIGR.CN" localSheetId="0">#REF!</definedName>
    <definedName name="GB.BAL.CIGR.CN">#REF!</definedName>
    <definedName name="GB.BAL.OVRL.CN" localSheetId="0">#REF!</definedName>
    <definedName name="GB.BAL.OVRL.CN">#REF!</definedName>
    <definedName name="GB.BAL.OVRX.CN" localSheetId="0">#REF!</definedName>
    <definedName name="GB.BAL.OVRX.CN">#REF!</definedName>
    <definedName name="GB.DOD.DMSY.CN" localSheetId="0">#REF!</definedName>
    <definedName name="GB.DOD.DMSY.CN">#REF!</definedName>
    <definedName name="GB.DOD.DNMS.CN" localSheetId="0">#REF!</definedName>
    <definedName name="GB.DOD.DNMS.CN">#REF!</definedName>
    <definedName name="GB.DOD.FRGN.CD" localSheetId="0">#REF!</definedName>
    <definedName name="GB.DOD.FRGN.CD">#REF!</definedName>
    <definedName name="GB.DOD.FRGN.CN" localSheetId="0">#REF!</definedName>
    <definedName name="GB.DOD.FRGN.CN">#REF!</definedName>
    <definedName name="GB.DOD.TOTL.CN" localSheetId="0">#REF!</definedName>
    <definedName name="GB.DOD.TOTL.CN">#REF!</definedName>
    <definedName name="GB.FIN.ABRD.CN" localSheetId="0">#REF!</definedName>
    <definedName name="GB.FIN.ABRD.CN">#REF!</definedName>
    <definedName name="GB.FIN.DMSY.CN" localSheetId="0">#REF!</definedName>
    <definedName name="GB.FIN.DMSY.CN">#REF!</definedName>
    <definedName name="GB.FIN.DNMS.CN" localSheetId="0">#REF!</definedName>
    <definedName name="GB.FIN.DNMS.CN">#REF!</definedName>
    <definedName name="GB.FIN.IKFR.CN" localSheetId="0">#REF!</definedName>
    <definedName name="GB.FIN.IKFR.CN">#REF!</definedName>
    <definedName name="GB.GRT.KFRN.CN" localSheetId="0">#REF!</definedName>
    <definedName name="GB.GRT.KFRN.CN">#REF!</definedName>
    <definedName name="GB.GRT.TOTL.CN" localSheetId="0">#REF!</definedName>
    <definedName name="GB.GRT.TOTL.CN">#REF!</definedName>
    <definedName name="GB.NTX.CIGR.CN" localSheetId="0">#REF!</definedName>
    <definedName name="GB.NTX.CIGR.CN">#REF!</definedName>
    <definedName name="GB.REV.IGRT.CN" localSheetId="0">#REF!</definedName>
    <definedName name="GB.REV.IGRT.CN">#REF!</definedName>
    <definedName name="GB.REV.TOTL.CN" localSheetId="0">#REF!</definedName>
    <definedName name="GB.REV.TOTL.CN">#REF!</definedName>
    <definedName name="GB.RVC.IGRT.CN" localSheetId="0">#REF!</definedName>
    <definedName name="GB.RVC.IGRT.CN">#REF!</definedName>
    <definedName name="GB.RVK.TOTL.CN" localSheetId="0">#REF!</definedName>
    <definedName name="GB.RVK.TOTL.CN">#REF!</definedName>
    <definedName name="GB.TAX.DRCT.CN" localSheetId="0">#REF!</definedName>
    <definedName name="GB.TAX.DRCT.CN">#REF!</definedName>
    <definedName name="GB.TAX.GSRV.CN" localSheetId="0">#REF!</definedName>
    <definedName name="GB.TAX.GSRV.CN">#REF!</definedName>
    <definedName name="GB.TAX.IDRT.CN" localSheetId="0">#REF!</definedName>
    <definedName name="GB.TAX.IDRT.CN">#REF!</definedName>
    <definedName name="GB.TAX.INTT.CN" localSheetId="0">#REF!</definedName>
    <definedName name="GB.TAX.INTT.CN">#REF!</definedName>
    <definedName name="GB.TDS.ABRD.CN" localSheetId="0">#REF!</definedName>
    <definedName name="GB.TDS.ABRD.CN">#REF!</definedName>
    <definedName name="GB.XPC.GSRV.CN" localSheetId="0">#REF!</definedName>
    <definedName name="GB.XPC.GSRV.CN">#REF!</definedName>
    <definedName name="GB.XPC.INTD.CN" localSheetId="0">#REF!</definedName>
    <definedName name="GB.XPC.INTD.CN">#REF!</definedName>
    <definedName name="GB.XPC.INTE.CN" localSheetId="0">#REF!</definedName>
    <definedName name="GB.XPC.INTE.CN">#REF!</definedName>
    <definedName name="GB.XPC.SUBS.CN" localSheetId="0">#REF!</definedName>
    <definedName name="GB.XPC.SUBS.CN">#REF!</definedName>
    <definedName name="GB.XPC.TOTL.CN" localSheetId="0">#REF!</definedName>
    <definedName name="GB.XPC.TOTL.CN">#REF!</definedName>
    <definedName name="GB.XPC.TRFO.CN" localSheetId="0">#REF!</definedName>
    <definedName name="GB.XPC.TRFO.CN">#REF!</definedName>
    <definedName name="GB.XPC.WAGE.CN" localSheetId="0">#REF!</definedName>
    <definedName name="GB.XPC.WAGE.CN">#REF!</definedName>
    <definedName name="GB.XPD.INLD.CN" localSheetId="0">#REF!</definedName>
    <definedName name="GB.XPD.INLD.CN">#REF!</definedName>
    <definedName name="GB.XPK.INLD.CN" localSheetId="0">#REF!</definedName>
    <definedName name="GB.XPK.INLD.CN">#REF!</definedName>
    <definedName name="GB.XPK.RINV.CN" localSheetId="0">#REF!</definedName>
    <definedName name="GB.XPK.RINV.CN">#REF!</definedName>
    <definedName name="GB.XPL.TRNL.CN" localSheetId="0">#REF!</definedName>
    <definedName name="GB.XPL.TRNL.CN">#REF!</definedName>
    <definedName name="GBP" localSheetId="0">#REF!</definedName>
    <definedName name="GBP">#REF!</definedName>
    <definedName name="GCB" localSheetId="0">#REF!</definedName>
    <definedName name="GCB">#REF!</definedName>
    <definedName name="GCB_NGDP" localSheetId="0">#REF!</definedName>
    <definedName name="GCB_NGDP">#REF!</definedName>
    <definedName name="GCD" localSheetId="0">#REF!</definedName>
    <definedName name="GCD">#REF!</definedName>
    <definedName name="GCEC" localSheetId="0">#REF!</definedName>
    <definedName name="GCEC">#REF!</definedName>
    <definedName name="GCED" localSheetId="0">#REF!</definedName>
    <definedName name="GCED">#REF!</definedName>
    <definedName name="GCEE" localSheetId="0">#REF!</definedName>
    <definedName name="GCEE">#REF!</definedName>
    <definedName name="GCEEP" localSheetId="0">#REF!</definedName>
    <definedName name="GCEEP">#REF!</definedName>
    <definedName name="GCEES" localSheetId="0">#REF!</definedName>
    <definedName name="GCEES">#REF!</definedName>
    <definedName name="GCEG" localSheetId="0">#REF!</definedName>
    <definedName name="GCEG">#REF!</definedName>
    <definedName name="GCEH" localSheetId="0">#REF!</definedName>
    <definedName name="GCEH">#REF!</definedName>
    <definedName name="GCEHP" localSheetId="0">#REF!</definedName>
    <definedName name="GCEHP">#REF!</definedName>
    <definedName name="GCEI" localSheetId="0">#REF!</definedName>
    <definedName name="GCEI">#REF!</definedName>
    <definedName name="GCEI_D" localSheetId="0">#REF!</definedName>
    <definedName name="GCEI_D">#REF!</definedName>
    <definedName name="GCEI_F" localSheetId="0">#REF!</definedName>
    <definedName name="GCEI_F">#REF!</definedName>
    <definedName name="GCENL" localSheetId="0">#REF!</definedName>
    <definedName name="GCENL">#REF!</definedName>
    <definedName name="GCEO" localSheetId="0">#REF!</definedName>
    <definedName name="GCEO">#REF!</definedName>
    <definedName name="GCESWH" localSheetId="0">#REF!</definedName>
    <definedName name="GCESWH">#REF!</definedName>
    <definedName name="GCEW" localSheetId="0">#REF!</definedName>
    <definedName name="GCEW">#REF!</definedName>
    <definedName name="GCG" localSheetId="0">#REF!</definedName>
    <definedName name="GCG">#REF!</definedName>
    <definedName name="GCGC" localSheetId="0">#REF!</definedName>
    <definedName name="GCGC">#REF!</definedName>
    <definedName name="GCND" localSheetId="0">#REF!</definedName>
    <definedName name="GCND">#REF!</definedName>
    <definedName name="GCND_NGDP" localSheetId="0">#REF!</definedName>
    <definedName name="GCND_NGDP">#REF!</definedName>
    <definedName name="GCRG" localSheetId="0">#REF!</definedName>
    <definedName name="GCRG">#REF!</definedName>
    <definedName name="gdp_cma">'[20]Nom GDP'!$C$174:$IU$256</definedName>
    <definedName name="GDPBOP" localSheetId="0">#REF!</definedName>
    <definedName name="GDPBOP">#REF!</definedName>
    <definedName name="GDPDEF" localSheetId="0">#REF!</definedName>
    <definedName name="GDPDEF">#REF!</definedName>
    <definedName name="GDPFISC" localSheetId="0">#REF!</definedName>
    <definedName name="GDPFISC">#REF!</definedName>
    <definedName name="GDPMON" localSheetId="0">#REF!</definedName>
    <definedName name="GDPMON">#REF!</definedName>
    <definedName name="gedr" localSheetId="0">'[56]Basic Data'!#REF!</definedName>
    <definedName name="gedr">'[56]Basic Data'!#REF!</definedName>
    <definedName name="GGB" localSheetId="0">#REF!</definedName>
    <definedName name="GGB">#REF!</definedName>
    <definedName name="GGB_NGDP" localSheetId="0">#REF!</definedName>
    <definedName name="GGB_NGDP">#REF!</definedName>
    <definedName name="GGD" localSheetId="0">#REF!</definedName>
    <definedName name="GGD">#REF!</definedName>
    <definedName name="GGEC" localSheetId="0">#REF!</definedName>
    <definedName name="GGEC">#REF!</definedName>
    <definedName name="GGED" localSheetId="0">#REF!</definedName>
    <definedName name="GGED">#REF!</definedName>
    <definedName name="GGEI" localSheetId="0">#REF!</definedName>
    <definedName name="GGEI">#REF!</definedName>
    <definedName name="GGENL" localSheetId="0">#REF!</definedName>
    <definedName name="GGENL">#REF!</definedName>
    <definedName name="GGND" localSheetId="0">#REF!</definedName>
    <definedName name="GGND">#REF!</definedName>
    <definedName name="GGRG" localSheetId="0">#REF!</definedName>
    <definedName name="GGRG">#REF!</definedName>
    <definedName name="GHD" localSheetId="0">'[26]Tab 1 (old)'!#REF!</definedName>
    <definedName name="GHD">'[26]Tab 1 (old)'!#REF!</definedName>
    <definedName name="ghy" localSheetId="0">#REF!</definedName>
    <definedName name="ghy">#REF!</definedName>
    <definedName name="GRA_Total_Undrawn" localSheetId="0">'[57]Table 2a'!#REF!</definedName>
    <definedName name="GRA_Total_Undrawn">'[57]Table 2a'!#REF!</definedName>
    <definedName name="Grace_IDA" localSheetId="0">#REF!</definedName>
    <definedName name="Grace_IDA">#REF!</definedName>
    <definedName name="Grace_IDA1" localSheetId="0">#REF!</definedName>
    <definedName name="Grace_IDA1">#REF!</definedName>
    <definedName name="Grace_NC" localSheetId="0">#REF!</definedName>
    <definedName name="Grace_NC">#REF!</definedName>
    <definedName name="Grace1_IDA" localSheetId="0">#REF!</definedName>
    <definedName name="Grace1_IDA">#REF!</definedName>
    <definedName name="GRAF" localSheetId="0">#REF!</definedName>
    <definedName name="GRAF">#REF!</definedName>
    <definedName name="guyana1003" hidden="1">{"Main Economic Indicators",#N/A,FALSE,"C"}</definedName>
    <definedName name="HBEPRE">'[29]HBE-Auth'!$B$2:$K$80</definedName>
    <definedName name="Header_Row" localSheetId="0">ROW(#REF!)</definedName>
    <definedName name="Header_Row">ROW(#REF!)</definedName>
    <definedName name="hh" localSheetId="0">'[58]30_BOP'!#REF!</definedName>
    <definedName name="hh">'[58]30_BOP'!#REF!</definedName>
    <definedName name="HIPCDATA" localSheetId="0">#REF!</definedName>
    <definedName name="HIPCDATA">#REF!</definedName>
    <definedName name="HTML_CodePage" hidden="1">1252</definedName>
    <definedName name="HTML_Control" hidden="1">{"'Resources'!$A$1:$W$34","'Balance Sheet'!$A$1:$W$58","'SFD'!$A$1:$J$52"}</definedName>
    <definedName name="HTML_Description" hidden="1">""</definedName>
    <definedName name="HTML_Email" hidden="1">""</definedName>
    <definedName name="HTML_Header" hidden="1">"Balance Sheet"</definedName>
    <definedName name="HTML_LastUpdate" hidden="1">"11/14/97"</definedName>
    <definedName name="HTML_LineAfter" hidden="1">FALSE</definedName>
    <definedName name="HTML_LineBefore" hidden="1">FALSE</definedName>
    <definedName name="HTML_Name" hidden="1">"Frank M. Meek"</definedName>
    <definedName name="HTML_OBDlg2" hidden="1">TRUE</definedName>
    <definedName name="HTML_OBDlg4" hidden="1">TRUE</definedName>
    <definedName name="HTML_OS" hidden="1">0</definedName>
    <definedName name="HTML_PathFile" hidden="1">"Q:\DATA\AR\98FYFS\SEPT97\ESAF\esafadmfsHL.htm"</definedName>
    <definedName name="HTML_Title" hidden="1">"ADMFS97HTMLlinks"</definedName>
    <definedName name="I._EVOLUTION_DES_PRIX_ABSOLUS_MOYENS_DE_DETAIL_A_KINSHASA" localSheetId="0">#REF!</definedName>
    <definedName name="I._EVOLUTION_DES_PRIX_ABSOLUS_MOYENS_DE_DETAIL_A_KINSHASA">#REF!</definedName>
    <definedName name="Ibrd" localSheetId="0">[17]Terms!#REF!</definedName>
    <definedName name="Ibrd">[17]Terms!#REF!</definedName>
    <definedName name="IDA" localSheetId="0">[17]Terms!#REF!</definedName>
    <definedName name="IDA">[17]Terms!#REF!</definedName>
    <definedName name="IDA_assistance">'[59]tab 14'!$B$6:$U$25</definedName>
    <definedName name="Ifad" localSheetId="0">[17]Terms!#REF!</definedName>
    <definedName name="Ifad">[17]Terms!#REF!</definedName>
    <definedName name="II._PRIX_INTERIEURS" localSheetId="0">#REF!</definedName>
    <definedName name="II._PRIX_INTERIEURS">#REF!</definedName>
    <definedName name="III._Calcul_Indice_Simple" localSheetId="0">#REF!</definedName>
    <definedName name="III._Calcul_Indice_Simple">#REF!</definedName>
    <definedName name="III._INDICE_SIMPLE" localSheetId="0">#REF!</definedName>
    <definedName name="III._INDICE_SIMPLE">#REF!</definedName>
    <definedName name="impact">[60]Impact!$A$60:$AQ$81</definedName>
    <definedName name="IMPORTS" localSheetId="0">[18]Main!#REF!</definedName>
    <definedName name="IMPORTS">[18]Main!#REF!</definedName>
    <definedName name="_xlnm.Print_Titles" localSheetId="0">#REF!,#REF!</definedName>
    <definedName name="_xlnm.Print_Titles">#REF!,#REF!</definedName>
    <definedName name="INBP" localSheetId="0">#REF!</definedName>
    <definedName name="INBP">#REF!</definedName>
    <definedName name="INBS" localSheetId="0">#REF!</definedName>
    <definedName name="INBS">#REF!</definedName>
    <definedName name="INCPI" localSheetId="0">#REF!</definedName>
    <definedName name="INCPI">#REF!</definedName>
    <definedName name="Indicated" localSheetId="0">#REF!</definedName>
    <definedName name="Indicated">#REF!</definedName>
    <definedName name="indicator" localSheetId="0">#REF!</definedName>
    <definedName name="indicator">#REF!</definedName>
    <definedName name="indice" localSheetId="0">#REF!</definedName>
    <definedName name="indice">#REF!</definedName>
    <definedName name="INDINT" localSheetId="0">#REF!</definedName>
    <definedName name="INDINT">#REF!</definedName>
    <definedName name="INDS1" localSheetId="0">#REF!</definedName>
    <definedName name="INDS1">#REF!</definedName>
    <definedName name="INEXR" localSheetId="0">#REF!</definedName>
    <definedName name="INEXR">#REF!</definedName>
    <definedName name="INFISC1" localSheetId="0">#REF!</definedName>
    <definedName name="INFISC1">#REF!</definedName>
    <definedName name="INFISC2" localSheetId="0">#REF!</definedName>
    <definedName name="INFISC2">#REF!</definedName>
    <definedName name="info" localSheetId="0">#REF!</definedName>
    <definedName name="info">#REF!</definedName>
    <definedName name="infonotes" localSheetId="0">#REF!</definedName>
    <definedName name="infonotes">#REF!</definedName>
    <definedName name="Infrastructure" localSheetId="0">#REF!</definedName>
    <definedName name="Infrastructure">#REF!</definedName>
    <definedName name="InHUB">[15]InHUB!$G$2:$U$5</definedName>
    <definedName name="INMN" localSheetId="0">#REF!</definedName>
    <definedName name="INMN">#REF!</definedName>
    <definedName name="INP" localSheetId="0">#REF!</definedName>
    <definedName name="INP">#REF!</definedName>
    <definedName name="INPROJ" localSheetId="0">#REF!</definedName>
    <definedName name="INPROJ">#REF!</definedName>
    <definedName name="INPUT">'[38]INPUT-A'!$A$2</definedName>
    <definedName name="Int" localSheetId="0">#REF!</definedName>
    <definedName name="Int">#REF!</definedName>
    <definedName name="INTEREST" localSheetId="0">#REF!</definedName>
    <definedName name="INTEREST">#REF!</definedName>
    <definedName name="Interest_IDA" localSheetId="0">#REF!</definedName>
    <definedName name="Interest_IDA">#REF!</definedName>
    <definedName name="Interest_IDA1" localSheetId="0">#REF!</definedName>
    <definedName name="Interest_IDA1">#REF!</definedName>
    <definedName name="Interest_NC" localSheetId="0">#REF!</definedName>
    <definedName name="Interest_NC">#REF!</definedName>
    <definedName name="Interest_Rate" localSheetId="0">#REF!</definedName>
    <definedName name="Interest_Rate">#REF!</definedName>
    <definedName name="InterestRate" localSheetId="0">#REF!</definedName>
    <definedName name="InterestRate">#REF!</definedName>
    <definedName name="inthalf">[61]Sheet4!$C$58:$G$112</definedName>
    <definedName name="INTM" localSheetId="0">#REF!</definedName>
    <definedName name="INTM">#REF!</definedName>
    <definedName name="INTX" localSheetId="0">#REF!</definedName>
    <definedName name="INTX">#REF!</definedName>
    <definedName name="is" localSheetId="0">#REF!</definedName>
    <definedName name="is">#REF!</definedName>
    <definedName name="ISD" localSheetId="0">#REF!</definedName>
    <definedName name="ISD">#REF!</definedName>
    <definedName name="IsDB">[27]CIRRs!$C$68</definedName>
    <definedName name="ITL" localSheetId="0">#REF!</definedName>
    <definedName name="ITL">#REF!</definedName>
    <definedName name="j" localSheetId="0">'[58]30_BOP'!#REF!</definedName>
    <definedName name="j">'[58]30_BOP'!#REF!</definedName>
    <definedName name="jacob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jacoba" hidden="1">{"Main Economic Indicators",#N/A,FALSE,"C"}</definedName>
    <definedName name="Jeunesse_et_Sports" localSheetId="0">#REF!</definedName>
    <definedName name="Jeunesse_et_Sports">#REF!</definedName>
    <definedName name="JPY" localSheetId="0">#REF!</definedName>
    <definedName name="JPY">#REF!</definedName>
    <definedName name="julien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K" localSheetId="0">#REF!</definedName>
    <definedName name="K">#REF!</definedName>
    <definedName name="KDSE" localSheetId="0">#REF!</definedName>
    <definedName name="KDSE">#REF!</definedName>
    <definedName name="KDSF" localSheetId="0">#REF!</definedName>
    <definedName name="KDSF">#REF!</definedName>
    <definedName name="KeyList" localSheetId="0">#REF!</definedName>
    <definedName name="KeyList">#REF!</definedName>
    <definedName name="kjh" localSheetId="0">#REF!</definedName>
    <definedName name="kjh">#REF!</definedName>
    <definedName name="KWD" localSheetId="0">#REF!</definedName>
    <definedName name="KWD">#REF!</definedName>
    <definedName name="L_" localSheetId="0">#REF!</definedName>
    <definedName name="L_">#REF!</definedName>
    <definedName name="last">[62]Model!$AC$7</definedName>
    <definedName name="last_EFF" localSheetId="0">#REF!</definedName>
    <definedName name="last_EFF">#REF!</definedName>
    <definedName name="last_PRGF" localSheetId="0">#REF!</definedName>
    <definedName name="last_PRGF">#REF!</definedName>
    <definedName name="last_STBY" localSheetId="0">#REF!</definedName>
    <definedName name="last_STBY">#REF!</definedName>
    <definedName name="latest1998" localSheetId="0">#REF!</definedName>
    <definedName name="latest1998">#REF!</definedName>
    <definedName name="LCM" localSheetId="0">#REF!</definedName>
    <definedName name="LCM">#REF!</definedName>
    <definedName name="LE" localSheetId="0">#REF!</definedName>
    <definedName name="LE">#REF!</definedName>
    <definedName name="LEGC" localSheetId="0">#REF!</definedName>
    <definedName name="LEGC">#REF!</definedName>
    <definedName name="LEM" localSheetId="0">#REF!</definedName>
    <definedName name="LEM">#REF!</definedName>
    <definedName name="LHEM" localSheetId="0">#REF!</definedName>
    <definedName name="LHEM">#REF!</definedName>
    <definedName name="LHM" localSheetId="0">#REF!</definedName>
    <definedName name="LHM">#REF!</definedName>
    <definedName name="LINES" localSheetId="0">#REF!</definedName>
    <definedName name="LINES">#REF!</definedName>
    <definedName name="LIPM" localSheetId="0">#REF!</definedName>
    <definedName name="LIPM">#REF!</definedName>
    <definedName name="Liquid_liabilities" localSheetId="0">#REF!</definedName>
    <definedName name="Liquid_liabilities">#REF!</definedName>
    <definedName name="Liquidity_ratio" localSheetId="0">#REF!</definedName>
    <definedName name="Liquidity_ratio">#REF!</definedName>
    <definedName name="LLF" localSheetId="0">#REF!</definedName>
    <definedName name="LLF">#REF!</definedName>
    <definedName name="lo" localSheetId="0">#REF!</definedName>
    <definedName name="lo">#REF!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LOANOUTS" localSheetId="0">#REF!</definedName>
    <definedName name="LOANOUTS">#REF!</definedName>
    <definedName name="loi" localSheetId="0">'[58]34_EXDO'!#REF!</definedName>
    <definedName name="loi">'[58]34_EXDO'!#REF!</definedName>
    <definedName name="LondonIA" localSheetId="0">#REF!</definedName>
    <definedName name="LondonIA">#REF!</definedName>
    <definedName name="LondonIB1" localSheetId="0">#REF!</definedName>
    <definedName name="LondonIB1">#REF!</definedName>
    <definedName name="LondonIB2" localSheetId="0">#REF!</definedName>
    <definedName name="LondonIB2">#REF!</definedName>
    <definedName name="LondonIB3" localSheetId="0">#REF!</definedName>
    <definedName name="LondonIB3">#REF!</definedName>
    <definedName name="LondonIC1" localSheetId="0">#REF!</definedName>
    <definedName name="LondonIC1">#REF!</definedName>
    <definedName name="LondonIC2" localSheetId="0">#REF!</definedName>
    <definedName name="LondonIC2">#REF!</definedName>
    <definedName name="LondonIC3" localSheetId="0">#REF!</definedName>
    <definedName name="LondonIC3">#REF!</definedName>
    <definedName name="LondonIIA" localSheetId="0">#REF!</definedName>
    <definedName name="LondonIIA">#REF!</definedName>
    <definedName name="LondonIIB1" localSheetId="0">#REF!</definedName>
    <definedName name="LondonIIB1">#REF!</definedName>
    <definedName name="LondonIIB2" localSheetId="0">#REF!</definedName>
    <definedName name="LondonIIB2">#REF!</definedName>
    <definedName name="LondonIIB3" localSheetId="0">#REF!</definedName>
    <definedName name="LondonIIB3">#REF!</definedName>
    <definedName name="LondonIIC1" localSheetId="0">#REF!</definedName>
    <definedName name="LondonIIC1">#REF!</definedName>
    <definedName name="LondonIIC2" localSheetId="0">#REF!</definedName>
    <definedName name="LondonIIC2">#REF!</definedName>
    <definedName name="LondonIIC3" localSheetId="0">#REF!</definedName>
    <definedName name="LondonIIC3">#REF!</definedName>
    <definedName name="LP" localSheetId="0">#REF!</definedName>
    <definedName name="LP">#REF!</definedName>
    <definedName name="LTBOP.SR" localSheetId="0">#REF!</definedName>
    <definedName name="LTBOP.SR">#REF!</definedName>
    <definedName name="LTcirr" localSheetId="0">#REF!</definedName>
    <definedName name="LTcirr">#REF!</definedName>
    <definedName name="LTr" localSheetId="0">#REF!</definedName>
    <definedName name="LTr">#REF!</definedName>
    <definedName name="LULCM" localSheetId="0">#REF!</definedName>
    <definedName name="LULCM">#REF!</definedName>
    <definedName name="LUR" localSheetId="0">#REF!</definedName>
    <definedName name="LUR">#REF!</definedName>
    <definedName name="M" localSheetId="0">[18]Main!#REF!</definedName>
    <definedName name="M">[18]Main!#REF!</definedName>
    <definedName name="M_" localSheetId="0">#REF!</definedName>
    <definedName name="M_">#REF!</definedName>
    <definedName name="MACRO" localSheetId="0">#REF!</definedName>
    <definedName name="MACRO">#REF!</definedName>
    <definedName name="MACROS" localSheetId="0">#REF!</definedName>
    <definedName name="MACROS">#REF!</definedName>
    <definedName name="Maturity_IDA" localSheetId="0">#REF!</definedName>
    <definedName name="Maturity_IDA">#REF!</definedName>
    <definedName name="Maturity_IDA1" localSheetId="0">#REF!</definedName>
    <definedName name="Maturity_IDA1">#REF!</definedName>
    <definedName name="Maturity_NC" localSheetId="0">#REF!</definedName>
    <definedName name="Maturity_NC">#REF!</definedName>
    <definedName name="MCV" localSheetId="0">#REF!</definedName>
    <definedName name="MCV">#REF!</definedName>
    <definedName name="MCV_B" localSheetId="0">[28]Q6!#REF!</definedName>
    <definedName name="MCV_B">[28]Q6!#REF!</definedName>
    <definedName name="MCV_B1" localSheetId="0">[28]Q6!#REF!</definedName>
    <definedName name="MCV_B1">[28]Q6!#REF!</definedName>
    <definedName name="MCV_D" localSheetId="0">#REF!</definedName>
    <definedName name="MCV_D">#REF!</definedName>
    <definedName name="MCV_D1" localSheetId="0">#REF!</definedName>
    <definedName name="MCV_D1">#REF!</definedName>
    <definedName name="MCV_N" localSheetId="0">#REF!</definedName>
    <definedName name="MCV_N">#REF!</definedName>
    <definedName name="MCV_N1" localSheetId="0">#REF!</definedName>
    <definedName name="MCV_N1">#REF!</definedName>
    <definedName name="MCV_T" localSheetId="0">#REF!</definedName>
    <definedName name="MCV_T">#REF!</definedName>
    <definedName name="MCV_T1" localSheetId="0">#REF!</definedName>
    <definedName name="MCV_T1">#REF!</definedName>
    <definedName name="Médiature" localSheetId="0">#REF!</definedName>
    <definedName name="Médiature">#REF!</definedName>
    <definedName name="MEETING" localSheetId="0">#REF!</definedName>
    <definedName name="MEETING">#REF!</definedName>
    <definedName name="MER" localSheetId="0">'[63]RPI (Serbia)'!#REF!</definedName>
    <definedName name="MER">'[63]RPI (Serbia)'!#REF!</definedName>
    <definedName name="MF1.1" localSheetId="0">#REF!</definedName>
    <definedName name="MF1.1">#REF!</definedName>
    <definedName name="MF2.1" localSheetId="0">#REF!</definedName>
    <definedName name="MF2.1">#REF!</definedName>
    <definedName name="MFBOPINPUT" localSheetId="0">#REF!</definedName>
    <definedName name="MFBOPINPUT">#REF!</definedName>
    <definedName name="MIDDLE" localSheetId="0">#REF!</definedName>
    <definedName name="MIDDLE">#REF!</definedName>
    <definedName name="mif" localSheetId="0">#REF!</definedName>
    <definedName name="mif">#REF!</definedName>
    <definedName name="mil" localSheetId="0">'[64]2'!#REF!</definedName>
    <definedName name="mil">'[64]2'!#REF!</definedName>
    <definedName name="Minimum_working_balances" localSheetId="0">#REF!</definedName>
    <definedName name="Minimum_working_balances">#REF!</definedName>
    <definedName name="MK_CASHFLOW" localSheetId="0">[36]cashflow!#REF!</definedName>
    <definedName name="MK_CASHFLOW">[36]cashflow!#REF!</definedName>
    <definedName name="mmm" localSheetId="0">#REF!</definedName>
    <definedName name="mmm">#REF!</definedName>
    <definedName name="MNDATES" localSheetId="0">#REF!</definedName>
    <definedName name="MNDATES">#REF!</definedName>
    <definedName name="MNEER" localSheetId="0">'[63]RPI (Serbia)'!#REF!</definedName>
    <definedName name="MNEER">'[63]RPI (Serbia)'!#REF!</definedName>
    <definedName name="MO" localSheetId="0">[65]T1!#REF!</definedName>
    <definedName name="MO">[65]T1!#REF!</definedName>
    <definedName name="MONE" localSheetId="0">#REF!</definedName>
    <definedName name="MONE">#REF!</definedName>
    <definedName name="MonetarySurvey">[32]Output2!$B$21:$AR$82</definedName>
    <definedName name="Money" localSheetId="0">#REF!</definedName>
    <definedName name="Money">#REF!</definedName>
    <definedName name="MONEY1A" localSheetId="0">#REF!</definedName>
    <definedName name="MONEY1A">#REF!</definedName>
    <definedName name="MONEY1Q" localSheetId="0">#REF!</definedName>
    <definedName name="MONEY1Q">#REF!</definedName>
    <definedName name="MONEY2A" localSheetId="0">#REF!</definedName>
    <definedName name="MONEY2A">#REF!</definedName>
    <definedName name="MONEY2Q" localSheetId="0">#REF!</definedName>
    <definedName name="MONEY2Q">#REF!</definedName>
    <definedName name="MoneySurvey" localSheetId="0">#REF!</definedName>
    <definedName name="MoneySurvey">#REF!</definedName>
    <definedName name="MONEYSV">[32]Output2!$B$168:$AR$208</definedName>
    <definedName name="MONF" localSheetId="0">#REF!</definedName>
    <definedName name="MONF">#REF!</definedName>
    <definedName name="monsur" localSheetId="0">#REF!</definedName>
    <definedName name="monsur">#REF!</definedName>
    <definedName name="MonSurScenario" localSheetId="0">#REF!</definedName>
    <definedName name="MonSurScenario">#REF!</definedName>
    <definedName name="Monsuv" localSheetId="0">'[15]Monetary Dev_Monthly'!#REF!</definedName>
    <definedName name="Monsuv">'[15]Monetary Dev_Monthly'!#REF!</definedName>
    <definedName name="monthly_cpi_er_from_real" localSheetId="0">#REF!</definedName>
    <definedName name="monthly_cpi_er_from_real">#REF!</definedName>
    <definedName name="monthlyMS">[38]Monthly!$B$1</definedName>
    <definedName name="MONY" localSheetId="0">#REF!</definedName>
    <definedName name="MONY">#REF!</definedName>
    <definedName name="MonyTrend">[32]Output2!$B$86:$AP$161</definedName>
    <definedName name="mpo" localSheetId="0">#REF!</definedName>
    <definedName name="mpo">#REF!</definedName>
    <definedName name="MPPI" localSheetId="0">'[63]RPI (Serbia)'!#REF!</definedName>
    <definedName name="MPPI">'[63]RPI (Serbia)'!#REF!</definedName>
    <definedName name="MREER" localSheetId="0">'[63]RPI (Serbia)'!#REF!</definedName>
    <definedName name="MREER">'[63]RPI (Serbia)'!#REF!</definedName>
    <definedName name="MS" localSheetId="0">#REF!</definedName>
    <definedName name="MS">#REF!</definedName>
    <definedName name="MS1F" localSheetId="0">#REF!</definedName>
    <definedName name="MS1F">#REF!</definedName>
    <definedName name="Msurvey" hidden="1">{#N/A,#N/A,FALSE,"report1"}</definedName>
    <definedName name="mv" localSheetId="0">#REF!</definedName>
    <definedName name="mv">#REF!</definedName>
    <definedName name="NA_" localSheetId="0">[43]Main!#REF!</definedName>
    <definedName name="NA_">[43]Main!#REF!</definedName>
    <definedName name="naaa" localSheetId="0">[66]Main!#REF!</definedName>
    <definedName name="naaa">[66]Main!#REF!</definedName>
    <definedName name="nam" localSheetId="0">'[64]2'!#REF!</definedName>
    <definedName name="nam">'[64]2'!#REF!</definedName>
    <definedName name="NAMDEBT" localSheetId="0">#REF!</definedName>
    <definedName name="NAMDEBT">#REF!</definedName>
    <definedName name="NAMES" localSheetId="0">#REF!</definedName>
    <definedName name="NAMES">#REF!</definedName>
    <definedName name="nameweo" localSheetId="0">#REF!</definedName>
    <definedName name="nameweo">#REF!</definedName>
    <definedName name="NARINT" localSheetId="0">[67]Report1!#REF!</definedName>
    <definedName name="NARINT">[67]Report1!#REF!</definedName>
    <definedName name="NARMONEYSV" localSheetId="0">#REF!</definedName>
    <definedName name="NARMONEYSV">#REF!</definedName>
    <definedName name="NARMONTR" localSheetId="0">#REF!</definedName>
    <definedName name="NARMONTR">#REF!</definedName>
    <definedName name="NARSXPRT" localSheetId="0">'[52]27'!#REF!</definedName>
    <definedName name="NARSXPRT">'[52]27'!#REF!</definedName>
    <definedName name="NASBOP" localSheetId="0">'[52]27'!#REF!</definedName>
    <definedName name="NASBOP">'[52]27'!#REF!</definedName>
    <definedName name="NASBOP4A" localSheetId="0">#REF!</definedName>
    <definedName name="NASBOP4A">#REF!</definedName>
    <definedName name="NC_R" localSheetId="0">#REF!</definedName>
    <definedName name="NC_R">#REF!</definedName>
    <definedName name="NCG" localSheetId="0">#REF!</definedName>
    <definedName name="NCG">#REF!</definedName>
    <definedName name="NCG_R" localSheetId="0">#REF!</definedName>
    <definedName name="NCG_R">#REF!</definedName>
    <definedName name="NCP" localSheetId="0">#REF!</definedName>
    <definedName name="NCP">#REF!</definedName>
    <definedName name="NCP_R" localSheetId="0">#REF!</definedName>
    <definedName name="NCP_R">#REF!</definedName>
    <definedName name="Ndf" localSheetId="0">[17]Terms!#REF!</definedName>
    <definedName name="Ndf">[17]Terms!#REF!</definedName>
    <definedName name="NE.CON.GOVT.KN" localSheetId="0">#REF!</definedName>
    <definedName name="NE.CON.GOVT.KN">#REF!</definedName>
    <definedName name="NE.CON.PETC.CN" localSheetId="0">#REF!</definedName>
    <definedName name="NE.CON.PETC.CN">#REF!</definedName>
    <definedName name="NE.CON.PETC.KN" localSheetId="0">#REF!</definedName>
    <definedName name="NE.CON.PETC.KN">#REF!</definedName>
    <definedName name="NE.CON.TETC.CN" localSheetId="0">#REF!</definedName>
    <definedName name="NE.CON.TETC.CN">#REF!</definedName>
    <definedName name="NE.CON.TETC.KN" localSheetId="0">#REF!</definedName>
    <definedName name="NE.CON.TETC.KN">#REF!</definedName>
    <definedName name="NE.EXP.GNFS.CN" localSheetId="0">#REF!</definedName>
    <definedName name="NE.EXP.GNFS.CN">#REF!</definedName>
    <definedName name="NE.EXP.GNFS.KN" localSheetId="0">#REF!</definedName>
    <definedName name="NE.EXP.GNFS.KN">#REF!</definedName>
    <definedName name="NE.GDI.FGOV.CN" localSheetId="0">#REF!</definedName>
    <definedName name="NE.GDI.FGOV.CN">#REF!</definedName>
    <definedName name="NE.GDI.FGOV.KN" localSheetId="0">#REF!</definedName>
    <definedName name="NE.GDI.FGOV.KN">#REF!</definedName>
    <definedName name="NE.GDI.FPRV.CN" localSheetId="0">#REF!</definedName>
    <definedName name="NE.GDI.FPRV.CN">#REF!</definedName>
    <definedName name="NE.GDI.FPRV.KN" localSheetId="0">#REF!</definedName>
    <definedName name="NE.GDI.FPRV.KN">#REF!</definedName>
    <definedName name="NE.GDI.FTOT.CN" localSheetId="0">#REF!</definedName>
    <definedName name="NE.GDI.FTOT.CN">#REF!</definedName>
    <definedName name="NE.GDI.FTOT.KN" localSheetId="0">#REF!</definedName>
    <definedName name="NE.GDI.FTOT.KN">#REF!</definedName>
    <definedName name="NE.GDI.STKB.CN" localSheetId="0">#REF!</definedName>
    <definedName name="NE.GDI.STKB.CN">#REF!</definedName>
    <definedName name="NE.GDI.STKB.KN" localSheetId="0">#REF!</definedName>
    <definedName name="NE.GDI.STKB.KN">#REF!</definedName>
    <definedName name="NE.GDI.TOTL.CN" localSheetId="0">#REF!</definedName>
    <definedName name="NE.GDI.TOTL.CN">#REF!</definedName>
    <definedName name="NE.GDI.TOTL.KN" localSheetId="0">#REF!</definedName>
    <definedName name="NE.GDI.TOTL.KN">#REF!</definedName>
    <definedName name="NE.IMP.GNFS.CN" localSheetId="0">#REF!</definedName>
    <definedName name="NE.IMP.GNFS.CN">#REF!</definedName>
    <definedName name="NE.IMP.GNFS.KN" localSheetId="0">#REF!</definedName>
    <definedName name="NE.IMP.GNFS.KN">#REF!</definedName>
    <definedName name="NEER2006">[68]REER!$BC$3:$BN$3</definedName>
    <definedName name="Net_credit_to_Central_Government__PNG__in_CFA" localSheetId="0">#REF!</definedName>
    <definedName name="Net_credit_to_Central_Government__PNG__in_CFA">#REF!</definedName>
    <definedName name="Net_uncommitted_usable_resources" localSheetId="0">#REF!</definedName>
    <definedName name="Net_uncommitted_usable_resources">#REF!</definedName>
    <definedName name="NEW_DS" localSheetId="0">#REF!</definedName>
    <definedName name="NEW_DS">#REF!</definedName>
    <definedName name="newcash98" localSheetId="0">[36]cashflow!#REF!</definedName>
    <definedName name="newcash98">[36]cashflow!#REF!</definedName>
    <definedName name="NEWSHEET" localSheetId="0">#REF!</definedName>
    <definedName name="NEWSHEET">#REF!</definedName>
    <definedName name="newtable" localSheetId="0">[69]Weta2002!#REF!</definedName>
    <definedName name="newtable">[69]Weta2002!#REF!</definedName>
    <definedName name="NFA">'[29]NFA-RED'!$A$1:$AD$86</definedName>
    <definedName name="NFARED">'[29]NFA-RED'!$A$1:$AD$90</definedName>
    <definedName name="NFB_R" localSheetId="0">#REF!</definedName>
    <definedName name="NFB_R">#REF!</definedName>
    <definedName name="NFB_R_GDP" localSheetId="0">#REF!</definedName>
    <definedName name="NFB_R_GDP">#REF!</definedName>
    <definedName name="NFI" localSheetId="0">#REF!</definedName>
    <definedName name="NFI">#REF!</definedName>
    <definedName name="NFI_R" localSheetId="0">#REF!</definedName>
    <definedName name="NFI_R">#REF!</definedName>
    <definedName name="NFIG" localSheetId="0">#REF!</definedName>
    <definedName name="NFIG">#REF!</definedName>
    <definedName name="NFIP" localSheetId="0">#REF!</definedName>
    <definedName name="NFIP">#REF!</definedName>
    <definedName name="NGDP" localSheetId="0">#REF!</definedName>
    <definedName name="NGDP">#REF!</definedName>
    <definedName name="NGDP_D" localSheetId="0">#REF!</definedName>
    <definedName name="NGDP_D">#REF!</definedName>
    <definedName name="NGDP_DG" localSheetId="0">#REF!</definedName>
    <definedName name="NGDP_DG">#REF!</definedName>
    <definedName name="NGDP_R" localSheetId="0">#REF!</definedName>
    <definedName name="NGDP_R">#REF!</definedName>
    <definedName name="NGDP_RG" localSheetId="0">#REF!</definedName>
    <definedName name="NGDP_RG">#REF!</definedName>
    <definedName name="NGK" localSheetId="0">#REF!</definedName>
    <definedName name="NGK">#REF!</definedName>
    <definedName name="NGNI" localSheetId="0">#REF!</definedName>
    <definedName name="NGNI">#REF!</definedName>
    <definedName name="NGPXO" localSheetId="0">#REF!</definedName>
    <definedName name="NGPXO">#REF!</definedName>
    <definedName name="NGPXO_R" localSheetId="0">#REF!</definedName>
    <definedName name="NGPXO_R">#REF!</definedName>
    <definedName name="NGS" localSheetId="0">#REF!</definedName>
    <definedName name="NGS">#REF!</definedName>
    <definedName name="NGS_NGDP" localSheetId="0">#REF!</definedName>
    <definedName name="NGS_NGDP">#REF!</definedName>
    <definedName name="NGSG" localSheetId="0">#REF!</definedName>
    <definedName name="NGSG">#REF!</definedName>
    <definedName name="NGSP" localSheetId="0">#REF!</definedName>
    <definedName name="NGSP">#REF!</definedName>
    <definedName name="nhgt" localSheetId="0">#REF!</definedName>
    <definedName name="nhgt">#REF!</definedName>
    <definedName name="NI" localSheetId="0">#REF!</definedName>
    <definedName name="NI">#REF!</definedName>
    <definedName name="NI_GDP" localSheetId="0">#REF!</definedName>
    <definedName name="NI_GDP">#REF!</definedName>
    <definedName name="NI_NGDP" localSheetId="0">#REF!</definedName>
    <definedName name="NI_NGDP">#REF!</definedName>
    <definedName name="NI_R" localSheetId="0">#REF!</definedName>
    <definedName name="NI_R">#REF!</definedName>
    <definedName name="nick">'[70]NEW-IDA'!$C$15</definedName>
    <definedName name="NINV" localSheetId="0">#REF!</definedName>
    <definedName name="NINV">#REF!</definedName>
    <definedName name="NINV_R" localSheetId="0">#REF!</definedName>
    <definedName name="NINV_R">#REF!</definedName>
    <definedName name="NINV_R_GDP" localSheetId="0">#REF!</definedName>
    <definedName name="NINV_R_GDP">#REF!</definedName>
    <definedName name="NLG">[27]CIRRs!$C$99</definedName>
    <definedName name="NM" localSheetId="0">#REF!</definedName>
    <definedName name="NM">#REF!</definedName>
    <definedName name="NM_R" localSheetId="0">#REF!</definedName>
    <definedName name="NM_R">#REF!</definedName>
    <definedName name="nmBlankRow" localSheetId="0">#REF!</definedName>
    <definedName name="nmBlankRow">#REF!</definedName>
    <definedName name="nmColumnHeader" localSheetId="0">#REF!</definedName>
    <definedName name="nmColumnHeader">#REF!</definedName>
    <definedName name="nmData" localSheetId="0">#REF!</definedName>
    <definedName name="nmData">#REF!</definedName>
    <definedName name="NMG" localSheetId="0">#REF!</definedName>
    <definedName name="NMG">#REF!</definedName>
    <definedName name="NMG_R" localSheetId="0">#REF!</definedName>
    <definedName name="NMG_R">#REF!</definedName>
    <definedName name="NMG_RG" localSheetId="0">#REF!</definedName>
    <definedName name="NMG_RG">#REF!</definedName>
    <definedName name="nmIndexTable" localSheetId="0">#REF!</definedName>
    <definedName name="nmIndexTable">#REF!</definedName>
    <definedName name="nmReportFooter" localSheetId="0">#REF!</definedName>
    <definedName name="nmReportFooter">#REF!</definedName>
    <definedName name="nmReportHeader" localSheetId="0">#REF!</definedName>
    <definedName name="nmReportHeader">#REF!</definedName>
    <definedName name="nmRollOver" localSheetId="0">#REF!</definedName>
    <definedName name="nmRollOver">#REF!</definedName>
    <definedName name="nmRowHeader" localSheetId="0">#REF!</definedName>
    <definedName name="nmRowHeader">#REF!</definedName>
    <definedName name="NMS" localSheetId="0">#REF!</definedName>
    <definedName name="NMS">#REF!</definedName>
    <definedName name="NMS_R" localSheetId="0">#REF!</definedName>
    <definedName name="NMS_R">#REF!</definedName>
    <definedName name="NNAMES" localSheetId="0">#REF!</definedName>
    <definedName name="NNAMES">#REF!</definedName>
    <definedName name="nnn" hidden="1">{"Main Economic Indicators",#N/A,FALSE,"C"}</definedName>
    <definedName name="NOK" localSheetId="0">#REF!</definedName>
    <definedName name="NOK">#REF!</definedName>
    <definedName name="NOTES" localSheetId="0">#REF!</definedName>
    <definedName name="NOTES">#REF!</definedName>
    <definedName name="NTDD_R" localSheetId="0">#REF!</definedName>
    <definedName name="NTDD_R">#REF!</definedName>
    <definedName name="NTDD_RG" localSheetId="0">#REF!</definedName>
    <definedName name="NTDD_RG">#REF!</definedName>
    <definedName name="Num_Pmt_Per_Year" localSheetId="0">#REF!</definedName>
    <definedName name="Num_Pmt_Per_Year">#REF!</definedName>
    <definedName name="Number_of_Payments" localSheetId="0">MATCH(0.01,'SYNTHESE _RESSOURCES'!End_Bal,-1)+1</definedName>
    <definedName name="Number_of_Payments">MATCH(0.01,End_Bal,-1)+1</definedName>
    <definedName name="NV.IND.MINQ.CN" localSheetId="0">#REF!</definedName>
    <definedName name="NV.IND.MINQ.CN">#REF!</definedName>
    <definedName name="NV.IND.TOTL.CN" localSheetId="0">#REF!</definedName>
    <definedName name="NV.IND.TOTL.CN">#REF!</definedName>
    <definedName name="NV.IND.TOTL.KN" localSheetId="0">#REF!</definedName>
    <definedName name="NV.IND.TOTL.KN">#REF!</definedName>
    <definedName name="NV.SRV.ADMN.CN" localSheetId="0">#REF!</definedName>
    <definedName name="NV.SRV.ADMN.CN">#REF!</definedName>
    <definedName name="NV.SRV.BNKG.CN" localSheetId="0">#REF!</definedName>
    <definedName name="NV.SRV.BNKG.CN">#REF!</definedName>
    <definedName name="NV.SRV.DISC.CN" localSheetId="0">#REF!</definedName>
    <definedName name="NV.SRV.DISC.CN">#REF!</definedName>
    <definedName name="NV.SRV.DWEL.CN" localSheetId="0">#REF!</definedName>
    <definedName name="NV.SRV.DWEL.CN">#REF!</definedName>
    <definedName name="NV.SRV.OTHR.CN" localSheetId="0">#REF!</definedName>
    <definedName name="NV.SRV.OTHR.CN">#REF!</definedName>
    <definedName name="NV.SRV.OTHR.CN.ps" localSheetId="0">#REF!</definedName>
    <definedName name="NV.SRV.OTHR.CN.ps">#REF!</definedName>
    <definedName name="NV.SRV.TETC.CN" localSheetId="0">#REF!</definedName>
    <definedName name="NV.SRV.TETC.CN">#REF!</definedName>
    <definedName name="NV.SRV.TETC.KN" localSheetId="0">#REF!</definedName>
    <definedName name="NV.SRV.TETC.KN">#REF!</definedName>
    <definedName name="NV.SRV.TOTL.CN" localSheetId="0">#REF!</definedName>
    <definedName name="NV.SRV.TOTL.CN">#REF!</definedName>
    <definedName name="NV.SRV.TRAD.CN" localSheetId="0">#REF!</definedName>
    <definedName name="NV.SRV.TRAD.CN">#REF!</definedName>
    <definedName name="NV.SRV.TRAN.CN" localSheetId="0">#REF!</definedName>
    <definedName name="NV.SRV.TRAN.CN">#REF!</definedName>
    <definedName name="NX" localSheetId="0">#REF!</definedName>
    <definedName name="NX">#REF!</definedName>
    <definedName name="NX_R" localSheetId="0">#REF!</definedName>
    <definedName name="NX_R">#REF!</definedName>
    <definedName name="NXG" localSheetId="0">#REF!</definedName>
    <definedName name="NXG">#REF!</definedName>
    <definedName name="NXG_R" localSheetId="0">#REF!</definedName>
    <definedName name="NXG_R">#REF!</definedName>
    <definedName name="NXG_RG" localSheetId="0">#REF!</definedName>
    <definedName name="NXG_RG">#REF!</definedName>
    <definedName name="NXS" localSheetId="0">#REF!</definedName>
    <definedName name="NXS">#REF!</definedName>
    <definedName name="NXS_R" localSheetId="0">#REF!</definedName>
    <definedName name="NXS_R">#REF!</definedName>
    <definedName name="NY.GNP.PCAP.CD" localSheetId="0">#REF!</definedName>
    <definedName name="NY.GNP.PCAP.CD">#REF!</definedName>
    <definedName name="NY.GNP.PCAP.KD" localSheetId="0">#REF!</definedName>
    <definedName name="NY.GNP.PCAP.KD">#REF!</definedName>
    <definedName name="NY.GSR.NFCY.CN" localSheetId="0">#REF!</definedName>
    <definedName name="NY.GSR.NFCY.CN">#REF!</definedName>
    <definedName name="NY.GSR.NFCY.KN" localSheetId="0">#REF!</definedName>
    <definedName name="NY.GSR.NFCY.KN">#REF!</definedName>
    <definedName name="NY.TAX.IDRT.CN" localSheetId="0">#REF!</definedName>
    <definedName name="NY.TAX.IDRT.CN">#REF!</definedName>
    <definedName name="NY.TAX.NIND.CN" localSheetId="0">#REF!</definedName>
    <definedName name="NY.TAX.NIND.CN">#REF!</definedName>
    <definedName name="NY.TAX.NIND.CN.zs" localSheetId="0">#REF!</definedName>
    <definedName name="NY.TAX.NIND.CN.zs">#REF!</definedName>
    <definedName name="NY.TAX.NIND.KN" localSheetId="0">#REF!</definedName>
    <definedName name="NY.TAX.NIND.KN">#REF!</definedName>
    <definedName name="NY.TAX.SUBS.CN" localSheetId="0">#REF!</definedName>
    <definedName name="NY.TAX.SUBS.CN">#REF!</definedName>
    <definedName name="NY.TRF.NCTR.CN" localSheetId="0">#REF!</definedName>
    <definedName name="NY.TRF.NCTR.CN">#REF!</definedName>
    <definedName name="NY.TRF.NCTR.KN" localSheetId="0">#REF!</definedName>
    <definedName name="NY.TRF.NCTR.KN">#REF!</definedName>
    <definedName name="O" localSheetId="0">#REF!</definedName>
    <definedName name="O">#REF!</definedName>
    <definedName name="OBI" localSheetId="0">#REF!</definedName>
    <definedName name="OBI">#REF!</definedName>
    <definedName name="Obl_paid">[53]Obl_paid!$A$2:$H$7</definedName>
    <definedName name="odofg" localSheetId="0">#REF!</definedName>
    <definedName name="odofg">#REF!</definedName>
    <definedName name="of_which_Currencies" localSheetId="0">#REF!</definedName>
    <definedName name="of_which_Currencies">#REF!</definedName>
    <definedName name="of_which_SDRs" localSheetId="0">#REF!</definedName>
    <definedName name="of_which_SDRs">#REF!</definedName>
    <definedName name="Ope" localSheetId="0">#REF!</definedName>
    <definedName name="Ope">#REF!</definedName>
    <definedName name="Opec" localSheetId="0">[17]Terms!#REF!</definedName>
    <definedName name="Opec">[17]Terms!#REF!</definedName>
    <definedName name="oth" localSheetId="0">#REF!</definedName>
    <definedName name="oth">#REF!</definedName>
    <definedName name="OTHER_FLOWS">[71]Main:Kin!$A$12:$S$642</definedName>
    <definedName name="OUI" localSheetId="0">#REF!</definedName>
    <definedName name="OUI">#REF!</definedName>
    <definedName name="OUTBP" localSheetId="0">#REF!</definedName>
    <definedName name="OUTBP">#REF!</definedName>
    <definedName name="OUTBS" localSheetId="0">#REF!</definedName>
    <definedName name="OUTBS">#REF!</definedName>
    <definedName name="OUTBS1" localSheetId="0">#REF!</definedName>
    <definedName name="OUTBS1">#REF!</definedName>
    <definedName name="outbs2" localSheetId="0">#REF!</definedName>
    <definedName name="outbs2">#REF!</definedName>
    <definedName name="OUTCPI" localSheetId="0">#REF!</definedName>
    <definedName name="OUTCPI">#REF!</definedName>
    <definedName name="OUTDS1" localSheetId="0">#REF!</definedName>
    <definedName name="OUTDS1">#REF!</definedName>
    <definedName name="OUTEXR" localSheetId="0">#REF!</definedName>
    <definedName name="OUTEXR">#REF!</definedName>
    <definedName name="OUTFISC" localSheetId="0">#REF!</definedName>
    <definedName name="OUTFISC">#REF!</definedName>
    <definedName name="OutHUB">[15]OutHUB!$G$3:$U$11</definedName>
    <definedName name="OUTIMF" localSheetId="0">#REF!</definedName>
    <definedName name="OUTIMF">#REF!</definedName>
    <definedName name="OUTMN" localSheetId="0">#REF!</definedName>
    <definedName name="OUTMN">#REF!</definedName>
    <definedName name="OUTMS1" localSheetId="0">#REF!</definedName>
    <definedName name="OUTMS1">#REF!</definedName>
    <definedName name="OUTMS2" localSheetId="0">#REF!</definedName>
    <definedName name="OUTMS2">#REF!</definedName>
    <definedName name="OUTMS3" localSheetId="0">#REF!</definedName>
    <definedName name="OUTMS3">#REF!</definedName>
    <definedName name="OUTMS4" localSheetId="0">#REF!</definedName>
    <definedName name="OUTMS4">#REF!</definedName>
    <definedName name="OUTPUT" localSheetId="0">[72]Output!#REF!</definedName>
    <definedName name="OUTPUT">[72]Output!#REF!</definedName>
    <definedName name="OUTPUT_CY">'[38]output Cy'!$A$2</definedName>
    <definedName name="OUTPUT_FY">'[38]output FY'!$A$2</definedName>
    <definedName name="OUTPUT_Q">'[38]output q'!$A$2</definedName>
    <definedName name="OUTQMS1" localSheetId="0">#REF!</definedName>
    <definedName name="OUTQMS1">#REF!</definedName>
    <definedName name="OUTQMS2" localSheetId="0">#REF!</definedName>
    <definedName name="OUTQMS2">#REF!</definedName>
    <definedName name="OUTQMS3" localSheetId="0">#REF!</definedName>
    <definedName name="OUTQMS3">#REF!</definedName>
    <definedName name="OUTQMS4" localSheetId="0">#REF!</definedName>
    <definedName name="OUTQMS4">#REF!</definedName>
    <definedName name="outs_debt" localSheetId="0" hidden="1">'[64]2'!#REF!</definedName>
    <definedName name="outs_debt" hidden="1">'[64]2'!#REF!</definedName>
    <definedName name="OUTTI" localSheetId="0">#REF!</definedName>
    <definedName name="OUTTI">#REF!</definedName>
    <definedName name="OUTTM" localSheetId="0">#REF!</definedName>
    <definedName name="OUTTM">#REF!</definedName>
    <definedName name="OUTTX" localSheetId="0">#REF!</definedName>
    <definedName name="OUTTX">#REF!</definedName>
    <definedName name="P" localSheetId="0">#REF!</definedName>
    <definedName name="P">#REF!</definedName>
    <definedName name="P_" localSheetId="0">#REF!</definedName>
    <definedName name="P_">#REF!</definedName>
    <definedName name="PAGBPO" localSheetId="0">#REF!</definedName>
    <definedName name="PAGBPO">#REF!</definedName>
    <definedName name="PAGE1" localSheetId="0">#REF!</definedName>
    <definedName name="PAGE1">#REF!</definedName>
    <definedName name="PAGE10" localSheetId="0">'[1]2.3. Recap DGRAD'!#REF!</definedName>
    <definedName name="PAGE10">'[1]2.3. Recap DGRAD'!#REF!</definedName>
    <definedName name="PAGE11" localSheetId="0">'[1]2.3. Recap DGRAD'!#REF!</definedName>
    <definedName name="PAGE11">'[1]2.3. Recap DGRAD'!#REF!</definedName>
    <definedName name="PAGE12" localSheetId="0">'[1]2.3. Recap DGRAD'!#REF!</definedName>
    <definedName name="PAGE12">'[1]2.3. Recap DGRAD'!#REF!</definedName>
    <definedName name="PAGE13" localSheetId="0">'[1]2.3. Recap DGRAD'!#REF!</definedName>
    <definedName name="PAGE13">'[1]2.3. Recap DGRAD'!#REF!</definedName>
    <definedName name="PAGE14" localSheetId="0">'[1]2.3. Recap DGRAD'!#REF!</definedName>
    <definedName name="PAGE14">'[1]2.3. Recap DGRAD'!#REF!</definedName>
    <definedName name="PAGE15" localSheetId="0">'[1]2.3. Recap DGRAD'!#REF!</definedName>
    <definedName name="PAGE15">'[1]2.3. Recap DGRAD'!#REF!</definedName>
    <definedName name="PAGE16" localSheetId="0">'[1]2.3. Recap DGRAD'!#REF!</definedName>
    <definedName name="PAGE16">'[1]2.3. Recap DGRAD'!#REF!</definedName>
    <definedName name="PAGE17" localSheetId="0">'[1]2.3. Recap DGRAD'!#REF!</definedName>
    <definedName name="PAGE17">'[1]2.3. Recap DGRAD'!#REF!</definedName>
    <definedName name="PAGE18" localSheetId="0">'[1]2.3. Recap DGRAD'!#REF!</definedName>
    <definedName name="PAGE18">'[1]2.3. Recap DGRAD'!#REF!</definedName>
    <definedName name="PAGE19" localSheetId="0">'[1]2.3. Recap DGRAD'!#REF!</definedName>
    <definedName name="PAGE19">'[1]2.3. Recap DGRAD'!#REF!</definedName>
    <definedName name="PAGE2" localSheetId="0">'[1]2.3. Recap DGRAD'!#REF!</definedName>
    <definedName name="PAGE2">'[1]2.3. Recap DGRAD'!#REF!</definedName>
    <definedName name="PAGE20" localSheetId="0">'[1]2.3. Recap DGRAD'!#REF!</definedName>
    <definedName name="PAGE20">'[1]2.3. Recap DGRAD'!#REF!</definedName>
    <definedName name="PAGE21" localSheetId="0">'[1]2.3. Recap DGRAD'!#REF!</definedName>
    <definedName name="PAGE21">'[1]2.3. Recap DGRAD'!#REF!</definedName>
    <definedName name="PAGE22" localSheetId="0">#REF!</definedName>
    <definedName name="PAGE22">#REF!</definedName>
    <definedName name="PAGE23" localSheetId="0">#REF!</definedName>
    <definedName name="PAGE23">#REF!</definedName>
    <definedName name="PAGE24" localSheetId="0">#REF!</definedName>
    <definedName name="PAGE24">#REF!</definedName>
    <definedName name="PAGE25" localSheetId="0">#REF!</definedName>
    <definedName name="PAGE25">#REF!</definedName>
    <definedName name="PAGE26" localSheetId="0">#REF!</definedName>
    <definedName name="PAGE26">#REF!</definedName>
    <definedName name="PAGE27" localSheetId="0">#REF!</definedName>
    <definedName name="PAGE27">#REF!</definedName>
    <definedName name="PAGE28" localSheetId="0">#REF!</definedName>
    <definedName name="PAGE28">#REF!</definedName>
    <definedName name="PAGE29" localSheetId="0">#REF!</definedName>
    <definedName name="PAGE29">#REF!</definedName>
    <definedName name="PAGE3" localSheetId="0">'[1]2.3. Recap DGRAD'!#REF!</definedName>
    <definedName name="PAGE3">'[1]2.3. Recap DGRAD'!#REF!</definedName>
    <definedName name="PAGE4" localSheetId="0">'[1]2.3. Recap DGRAD'!#REF!</definedName>
    <definedName name="PAGE4">'[1]2.3. Recap DGRAD'!#REF!</definedName>
    <definedName name="PAGE5" localSheetId="0">'[1]2.3. Recap DGRAD'!#REF!</definedName>
    <definedName name="PAGE5">'[1]2.3. Recap DGRAD'!#REF!</definedName>
    <definedName name="PAGE6" localSheetId="0">'[1]2.3. Recap DGRAD'!#REF!</definedName>
    <definedName name="PAGE6">'[1]2.3. Recap DGRAD'!#REF!</definedName>
    <definedName name="PAGE7" localSheetId="0">'[1]2.3. Recap DGRAD'!#REF!</definedName>
    <definedName name="PAGE7">'[1]2.3. Recap DGRAD'!#REF!</definedName>
    <definedName name="PAGE8" localSheetId="0">'[1]2.3. Recap DGRAD'!#REF!</definedName>
    <definedName name="PAGE8">'[1]2.3. Recap DGRAD'!#REF!</definedName>
    <definedName name="PAGE9" localSheetId="0">'[1]2.3. Recap DGRAD'!#REF!</definedName>
    <definedName name="PAGE9">'[1]2.3. Recap DGRAD'!#REF!</definedName>
    <definedName name="PAGEADM" localSheetId="0">#REF!</definedName>
    <definedName name="PAGEADM">#REF!</definedName>
    <definedName name="PAGETOT" localSheetId="0">#REF!</definedName>
    <definedName name="PAGETOT">#REF!</definedName>
    <definedName name="PAGTOT" localSheetId="0">#REF!</definedName>
    <definedName name="PAGTOT">#REF!</definedName>
    <definedName name="PARIS" localSheetId="0">#REF!</definedName>
    <definedName name="PARIS">#REF!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DATE(YEAR('SYNTHESE _RESSOURCES'!Loan_Start),MONTH('SYNTHESE _RESSOURCES'!Loan_Start)+Payment_Number,DAY('SYNTHESE _RESSOURCES'!Loan_Start))</definedName>
    <definedName name="Payment_Date">DATE(YEAR(Loan_Start),MONTH(Loan_Start)+Payment_Number,DAY(Loan_Start))</definedName>
    <definedName name="Payroll" localSheetId="0">#REF!</definedName>
    <definedName name="Payroll">#REF!</definedName>
    <definedName name="PCfr">'[73]PC Table-Fr'!$A$3:$AT$73</definedName>
    <definedName name="pchBMG" localSheetId="0">[28]Q6!#REF!</definedName>
    <definedName name="pchBMG">[28]Q6!#REF!</definedName>
    <definedName name="pchBXG" localSheetId="0">[28]Q6!#REF!</definedName>
    <definedName name="pchBXG">[28]Q6!#REF!</definedName>
    <definedName name="pchNM_R" localSheetId="0">#REF!</definedName>
    <definedName name="pchNM_R">#REF!</definedName>
    <definedName name="pchNMG_R" localSheetId="0">#REF!</definedName>
    <definedName name="pchNMG_R">#REF!</definedName>
    <definedName name="pchNX_R" localSheetId="0">#REF!</definedName>
    <definedName name="pchNX_R">#REF!</definedName>
    <definedName name="pchNXG_R" localSheetId="0">#REF!</definedName>
    <definedName name="pchNXG_R">#REF!</definedName>
    <definedName name="PCPI" localSheetId="0">#REF!</definedName>
    <definedName name="PCPI">#REF!</definedName>
    <definedName name="PCPIE" localSheetId="0">#REF!</definedName>
    <definedName name="PCPIE">#REF!</definedName>
    <definedName name="PCPIG" localSheetId="0">#REF!</definedName>
    <definedName name="PCPIG">#REF!</definedName>
    <definedName name="PDRDSA" localSheetId="0">#REF!</definedName>
    <definedName name="PDRDSA">#REF!</definedName>
    <definedName name="PDRDSA2" localSheetId="0">#REF!</definedName>
    <definedName name="PDRDSA2">#REF!</definedName>
    <definedName name="PER" localSheetId="0">#REF!</definedName>
    <definedName name="PER">#REF!</definedName>
    <definedName name="PP" localSheetId="0">#REF!</definedName>
    <definedName name="PP">#REF!</definedName>
    <definedName name="PPPWGT" localSheetId="0">#REF!</definedName>
    <definedName name="PPPWGT">#REF!</definedName>
    <definedName name="PR_TOFE" localSheetId="0">#REF!</definedName>
    <definedName name="PR_TOFE">#REF!</definedName>
    <definedName name="Presidency" localSheetId="0">#REF!</definedName>
    <definedName name="Presidency">#REF!</definedName>
    <definedName name="prgf_credit" localSheetId="0">#REF!</definedName>
    <definedName name="prgf_credit">#REF!</definedName>
    <definedName name="PRGF_Total_Undrawn" localSheetId="0">'[57]Table 2b'!#REF!</definedName>
    <definedName name="PRGF_Total_Undrawn">'[57]Table 2b'!#REF!</definedName>
    <definedName name="PriceList" localSheetId="0">#REF!</definedName>
    <definedName name="PriceList">#REF!</definedName>
    <definedName name="Primature" localSheetId="0">#REF!</definedName>
    <definedName name="Primature">#REF!</definedName>
    <definedName name="Princ" localSheetId="0">#REF!</definedName>
    <definedName name="Princ">#REF!</definedName>
    <definedName name="PRINT" localSheetId="0">[50]assumpts.!#REF!</definedName>
    <definedName name="PRINT">[50]assumpts.!#REF!</definedName>
    <definedName name="Print_Area_MI" localSheetId="0">[74]A!#REF!</definedName>
    <definedName name="Print_Area_MI">[74]A!#REF!</definedName>
    <definedName name="Print_Area_Reset">#N/A</definedName>
    <definedName name="PRINT_SHEET_F_ALL_YEARS" localSheetId="0">#REF!</definedName>
    <definedName name="PRINT_SHEET_F_ALL_YEARS">#REF!</definedName>
    <definedName name="PRINT1" localSheetId="0">#REF!</definedName>
    <definedName name="PRINT1">#REF!</definedName>
    <definedName name="PRINTBOP" localSheetId="0">#REF!</definedName>
    <definedName name="PRINTBOP">#REF!</definedName>
    <definedName name="PrintThis_Links">[49]Links!$A$1:$F$33</definedName>
    <definedName name="PRIX" localSheetId="0">#REF!</definedName>
    <definedName name="PRIX">#REF!</definedName>
    <definedName name="PROG" localSheetId="0">#REF!</definedName>
    <definedName name="PROG">#REF!</definedName>
    <definedName name="proj2002" localSheetId="0">'[26]Tab 1 (old)'!#REF!</definedName>
    <definedName name="proj2002">'[26]Tab 1 (old)'!#REF!</definedName>
    <definedName name="prphalf">[61]Sheet4!$C$3:$G$57</definedName>
    <definedName name="PRPINTSEPT">[75]STOCK!$D$4:$W$102</definedName>
    <definedName name="PTE" localSheetId="0">#REF!</definedName>
    <definedName name="PTE">#REF!</definedName>
    <definedName name="Q" localSheetId="0">#REF!</definedName>
    <definedName name="Q">#REF!</definedName>
    <definedName name="QC96_97" localSheetId="0">#REF!</definedName>
    <definedName name="QC96_97">#REF!</definedName>
    <definedName name="qcv" localSheetId="0">#REF!</definedName>
    <definedName name="qcv">#REF!</definedName>
    <definedName name="QN96_7" localSheetId="0">#REF!</definedName>
    <definedName name="QN96_7">#REF!</definedName>
    <definedName name="qqqqqqq" localSheetId="0">[76]AMB!#REF!</definedName>
    <definedName name="qqqqqqq">[76]AMB!#REF!</definedName>
    <definedName name="quarteMSconstant">[38]Q_const!$B$1</definedName>
    <definedName name="quarterlyMS">[38]MonQuart!$B$1</definedName>
    <definedName name="quit_dlog">#N/A</definedName>
    <definedName name="QUOTA" localSheetId="0">[43]AMB!#REF!</definedName>
    <definedName name="QUOTA">[43]AMB!#REF!</definedName>
    <definedName name="qwe" localSheetId="0">#REF!</definedName>
    <definedName name="qwe">#REF!</definedName>
    <definedName name="R_" localSheetId="0">#REF!</definedName>
    <definedName name="R_">#REF!</definedName>
    <definedName name="rangename" localSheetId="0">[77]documentation!#REF!</definedName>
    <definedName name="rangename">[77]documentation!#REF!</definedName>
    <definedName name="rate">[78]Consolidation!$K$12</definedName>
    <definedName name="REALOUT">[79]Outputs!$A$337:$BP$396</definedName>
    <definedName name="red" localSheetId="0">#REF!</definedName>
    <definedName name="red">#REF!</definedName>
    <definedName name="RED.DET" localSheetId="0">#REF!</definedName>
    <definedName name="RED.DET">#REF!</definedName>
    <definedName name="RED.DET_" localSheetId="0">#REF!</definedName>
    <definedName name="RED.DET_">#REF!</definedName>
    <definedName name="RED.EXP" localSheetId="0">#REF!</definedName>
    <definedName name="RED.EXP">#REF!</definedName>
    <definedName name="RED.IMP" localSheetId="0">#REF!</definedName>
    <definedName name="RED.IMP">#REF!</definedName>
    <definedName name="RED.TOT" localSheetId="0">#REF!</definedName>
    <definedName name="RED.TOT">#REF!</definedName>
    <definedName name="REDFAC" localSheetId="0">#REF!</definedName>
    <definedName name="REDFAC">#REF!</definedName>
    <definedName name="redtab28" localSheetId="0">'[52]27'!#REF!</definedName>
    <definedName name="redtab28">'[52]27'!#REF!</definedName>
    <definedName name="redtab29" localSheetId="0">'[52]27'!#REF!</definedName>
    <definedName name="redtab29">'[52]27'!#REF!</definedName>
    <definedName name="redtab30" localSheetId="0">'[52]27'!#REF!</definedName>
    <definedName name="redtab30">'[52]27'!#REF!</definedName>
    <definedName name="redtab31" localSheetId="0">'[52]27'!#REF!</definedName>
    <definedName name="redtab31">'[52]27'!#REF!</definedName>
    <definedName name="redtab32" localSheetId="0">'[52]27'!#REF!</definedName>
    <definedName name="redtab32">'[52]27'!#REF!</definedName>
    <definedName name="redtab33" localSheetId="0">'[52]27'!#REF!</definedName>
    <definedName name="redtab33">'[52]27'!#REF!</definedName>
    <definedName name="redtab34" localSheetId="0">'[52]27'!#REF!</definedName>
    <definedName name="redtab34">'[52]27'!#REF!</definedName>
    <definedName name="redtab35" localSheetId="0">#REF!</definedName>
    <definedName name="redtab35">#REF!</definedName>
    <definedName name="REDUC">'[19]Table 8'!$I$1</definedName>
    <definedName name="reduct" localSheetId="0">#REF!</definedName>
    <definedName name="reduct">#REF!</definedName>
    <definedName name="REER00" localSheetId="0">#REF!</definedName>
    <definedName name="REER00">#REF!</definedName>
    <definedName name="REER01" localSheetId="0">#REF!</definedName>
    <definedName name="REER01">#REF!</definedName>
    <definedName name="REER02" localSheetId="0">#REF!</definedName>
    <definedName name="REER02">#REF!</definedName>
    <definedName name="REER03" localSheetId="0">#REF!</definedName>
    <definedName name="REER03">#REF!</definedName>
    <definedName name="REER04" localSheetId="0">#REF!</definedName>
    <definedName name="REER04">#REF!</definedName>
    <definedName name="REER2006">[68]REER!$BC$2:$BN$2</definedName>
    <definedName name="REGISTERALL" localSheetId="0">#REF!</definedName>
    <definedName name="REGISTERALL">#REF!</definedName>
    <definedName name="REQSUB" localSheetId="0">#REF!</definedName>
    <definedName name="REQSUB">#REF!</definedName>
    <definedName name="RES_" localSheetId="0">[18]Main!#REF!</definedName>
    <definedName name="RES_">[18]Main!#REF!</definedName>
    <definedName name="RES_SDR" localSheetId="0">#REF!</definedName>
    <definedName name="RES_SDR">#REF!</definedName>
    <definedName name="Rev" localSheetId="0">#REF!</definedName>
    <definedName name="Rev">#REF!</definedName>
    <definedName name="Rev_GDP" localSheetId="0">#REF!</definedName>
    <definedName name="Rev_GDP">#REF!</definedName>
    <definedName name="Revisions" localSheetId="0">#REF!</definedName>
    <definedName name="Revisions">#REF!</definedName>
    <definedName name="rfrgr" localSheetId="0">#REF!</definedName>
    <definedName name="rfrgr">#REF!</definedName>
    <definedName name="RgCcode">[39]EERProfile!$B$2</definedName>
    <definedName name="RgCName">[39]EERProfile!$A$2</definedName>
    <definedName name="RgFdBaseYr">[39]EERProfile!$O$2</definedName>
    <definedName name="RgFdBper">[39]EERProfile!$M$2</definedName>
    <definedName name="RgFdDefBaseYr">[39]EERProfile!$P$2</definedName>
    <definedName name="RgFdEper">[39]EERProfile!$N$2</definedName>
    <definedName name="RgFdGrFoot">[39]EERProfile!$AC$2</definedName>
    <definedName name="RgFdGrSeries">[39]EERProfile!$AA$2:$AA$7</definedName>
    <definedName name="RgFdGrSeriesVal">[39]EERProfile!$AB$2:$AB$7</definedName>
    <definedName name="RgFdGrType">[39]EERProfile!$Z$2</definedName>
    <definedName name="RgFdPartCseries">[39]EERProfile!$K$2</definedName>
    <definedName name="RgFdPartCsource" localSheetId="0">#REF!</definedName>
    <definedName name="RgFdPartCsource">#REF!</definedName>
    <definedName name="RgFdPartEseries" localSheetId="0">#REF!</definedName>
    <definedName name="RgFdPartEseries">#REF!</definedName>
    <definedName name="RgFdPartEsource" localSheetId="0">#REF!</definedName>
    <definedName name="RgFdPartEsource">#REF!</definedName>
    <definedName name="RgFdPartUserFile">[39]EERProfile!$L$2</definedName>
    <definedName name="RgFdReptCSeries" localSheetId="0">#REF!</definedName>
    <definedName name="RgFdReptCSeries">#REF!</definedName>
    <definedName name="RgFdReptCsource" localSheetId="0">#REF!</definedName>
    <definedName name="RgFdReptCsource">#REF!</definedName>
    <definedName name="RgFdReptEseries" localSheetId="0">#REF!</definedName>
    <definedName name="RgFdReptEseries">#REF!</definedName>
    <definedName name="RgFdReptEsource" localSheetId="0">#REF!</definedName>
    <definedName name="RgFdReptEsource">#REF!</definedName>
    <definedName name="RgFdReptUserFile">[39]EERProfile!$G$2</definedName>
    <definedName name="RgFdSAMethod" localSheetId="0">#REF!</definedName>
    <definedName name="RgFdSAMethod">#REF!</definedName>
    <definedName name="RgFdTbBper" localSheetId="0">#REF!</definedName>
    <definedName name="RgFdTbBper">#REF!</definedName>
    <definedName name="RgFdTbCreate" localSheetId="0">#REF!</definedName>
    <definedName name="RgFdTbCreate">#REF!</definedName>
    <definedName name="RgFdTbEper" localSheetId="0">#REF!</definedName>
    <definedName name="RgFdTbEper">#REF!</definedName>
    <definedName name="RGFdTbFoot" localSheetId="0">#REF!</definedName>
    <definedName name="RGFdTbFoot">#REF!</definedName>
    <definedName name="RgFdTbFreq" localSheetId="0">#REF!</definedName>
    <definedName name="RgFdTbFreq">#REF!</definedName>
    <definedName name="RgFdTbFreqVal" localSheetId="0">#REF!</definedName>
    <definedName name="RgFdTbFreqVal">#REF!</definedName>
    <definedName name="RgFdTbSendto" localSheetId="0">#REF!</definedName>
    <definedName name="RgFdTbSendto">#REF!</definedName>
    <definedName name="RgFdWgtMethod" localSheetId="0">#REF!</definedName>
    <definedName name="RgFdWgtMethod">#REF!</definedName>
    <definedName name="rng_nm" localSheetId="0">#REF!</definedName>
    <definedName name="rng_nm">#REF!</definedName>
    <definedName name="rngErrorSort">[49]ErrCheck!$A$4</definedName>
    <definedName name="rngLastSave">[49]Main!$G$19</definedName>
    <definedName name="rngLastSent">[49]Main!$G$18</definedName>
    <definedName name="rngLastUpdate">[49]Links!$D$2</definedName>
    <definedName name="rngNeedsUpdate">[49]Links!$E$2</definedName>
    <definedName name="RNGNM" localSheetId="0">#REF!</definedName>
    <definedName name="RNGNM">#REF!</definedName>
    <definedName name="rngQuestChecked">[49]ErrCheck!$A$3</definedName>
    <definedName name="rter" localSheetId="0">#REF!</definedName>
    <definedName name="rter">#REF!</definedName>
    <definedName name="rtre" hidden="1">{"Main Economic Indicators",#N/A,FALSE,"C"}</definedName>
    <definedName name="Rwvu.Print." hidden="1">#N/A</definedName>
    <definedName name="rXDR">[27]CIRRs!$C$109</definedName>
    <definedName name="ry" localSheetId="0" hidden="1">#REF!</definedName>
    <definedName name="ry" hidden="1">#REF!</definedName>
    <definedName name="S" localSheetId="0">[18]Main!#REF!</definedName>
    <definedName name="S">[18]Main!#REF!</definedName>
    <definedName name="Salaire_total_an_précedent" localSheetId="0">#REF!</definedName>
    <definedName name="Salaire_total_an_précedent">#REF!</definedName>
    <definedName name="sampletable" localSheetId="0">#REF!</definedName>
    <definedName name="sampletable">#REF!</definedName>
    <definedName name="Santé" localSheetId="0">#REF!</definedName>
    <definedName name="Santé">#REF!</definedName>
    <definedName name="SAPBEXrevision" hidden="1">1</definedName>
    <definedName name="SAPBEXsysID" hidden="1">"BWP"</definedName>
    <definedName name="SAPBEXwbID" hidden="1">"3JWNKPJPDI66MGYD92LLP8GMR"</definedName>
    <definedName name="SAR" localSheetId="0">#REF!</definedName>
    <definedName name="SAR">#REF!</definedName>
    <definedName name="sav" localSheetId="0">#REF!</definedName>
    <definedName name="sav">#REF!</definedName>
    <definedName name="SAVE" localSheetId="0">#REF!</definedName>
    <definedName name="SAVE">#REF!</definedName>
    <definedName name="save_as_wk1">#N/A</definedName>
    <definedName name="scale" localSheetId="0">#REF!</definedName>
    <definedName name="scale">#REF!</definedName>
    <definedName name="SCHED" localSheetId="0">#REF!</definedName>
    <definedName name="SCHED">#REF!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sdf" localSheetId="0">#REF!</definedName>
    <definedName name="sdf">#REF!</definedName>
    <definedName name="SDR" localSheetId="0">#REF!</definedName>
    <definedName name="SDR">#REF!</definedName>
    <definedName name="SDRs" localSheetId="0">#REF!</definedName>
    <definedName name="SDRs">#REF!</definedName>
    <definedName name="SE.PRM.ENRR.MA" localSheetId="0">#REF!</definedName>
    <definedName name="SE.PRM.ENRR.MA">#REF!</definedName>
    <definedName name="SECIND" localSheetId="0">#REF!</definedName>
    <definedName name="SECIND">#REF!</definedName>
    <definedName name="SECTORS" localSheetId="0">#REF!</definedName>
    <definedName name="SECTORS">#REF!</definedName>
    <definedName name="Securité_Publique" localSheetId="0">#REF!</definedName>
    <definedName name="Securité_Publique">#REF!</definedName>
    <definedName name="SEFI" localSheetId="0">#REF!</definedName>
    <definedName name="SEFI">#REF!</definedName>
    <definedName name="SEI2E" localSheetId="0">#REF!</definedName>
    <definedName name="SEI2E">#REF!</definedName>
    <definedName name="SEIE" localSheetId="0">#REF!</definedName>
    <definedName name="SEIE">#REF!</definedName>
    <definedName name="SEIF" localSheetId="0">#REF!</definedName>
    <definedName name="SEIF">#REF!</definedName>
    <definedName name="SEK" localSheetId="0">#REF!</definedName>
    <definedName name="SEK">#REF!</definedName>
    <definedName name="select" localSheetId="0">#REF!</definedName>
    <definedName name="select">#REF!</definedName>
    <definedName name="SENSITIVITY" localSheetId="0">#REF!</definedName>
    <definedName name="SENSITIVITY">#REF!</definedName>
    <definedName name="SGG" localSheetId="0">#REF!</definedName>
    <definedName name="SGG">#REF!</definedName>
    <definedName name="sheetname">[80]contents!$A$17:$A$107</definedName>
    <definedName name="SIBE" localSheetId="0">#REF!</definedName>
    <definedName name="SIBE">#REF!</definedName>
    <definedName name="simfmi" localSheetId="0">#REF!</definedName>
    <definedName name="simfmi">#REF!</definedName>
    <definedName name="simon" localSheetId="0">#REF!</definedName>
    <definedName name="simon">#REF!</definedName>
    <definedName name="SIMONIT" localSheetId="0">#REF!</definedName>
    <definedName name="SIMONIT">#REF!</definedName>
    <definedName name="simonitfmi" localSheetId="0">#REF!</definedName>
    <definedName name="simonitfmi">#REF!</definedName>
    <definedName name="simonitfmi1" localSheetId="0">#REF!</definedName>
    <definedName name="simonitfmi1">#REF!</definedName>
    <definedName name="SL.AGR.TOTL.IN" localSheetId="0">#REF!</definedName>
    <definedName name="SL.AGR.TOTL.IN">#REF!</definedName>
    <definedName name="SL.IND.TOTL.IN" localSheetId="0">#REF!</definedName>
    <definedName name="SL.IND.TOTL.IN">#REF!</definedName>
    <definedName name="SL.SRV.TOTL.IN" localSheetId="0">#REF!</definedName>
    <definedName name="SL.SRV.TOTL.IN">#REF!</definedName>
    <definedName name="SL.TLF.TOTL.IN" localSheetId="0">#REF!</definedName>
    <definedName name="SL.TLF.TOTL.IN">#REF!</definedName>
    <definedName name="SME" localSheetId="0">#REF!</definedName>
    <definedName name="SME">#REF!</definedName>
    <definedName name="SML" localSheetId="0">#REF!</definedName>
    <definedName name="SML">#REF!</definedName>
    <definedName name="SOCE" localSheetId="0">#REF!</definedName>
    <definedName name="SOCE">#REF!</definedName>
    <definedName name="SOCF" localSheetId="0">#REF!</definedName>
    <definedName name="SOCF">#REF!</definedName>
    <definedName name="socinda" localSheetId="0">#REF!</definedName>
    <definedName name="socinda">#REF!</definedName>
    <definedName name="socindb" localSheetId="0">#REF!</definedName>
    <definedName name="socindb">#REF!</definedName>
    <definedName name="Solidarité_et_Microcredit" localSheetId="0">#REF!</definedName>
    <definedName name="Solidarité_et_Microcredit">#REF!</definedName>
    <definedName name="SP.URB.TOTL.IN.ZS" localSheetId="0">#REF!</definedName>
    <definedName name="SP.URB.TOTL.IN.ZS">#REF!</definedName>
    <definedName name="spa" localSheetId="0">#REF!</definedName>
    <definedName name="spa">#REF!</definedName>
    <definedName name="SPSS" localSheetId="0">#REF!</definedName>
    <definedName name="SPSS">#REF!</definedName>
    <definedName name="SR.BOPSUS" localSheetId="0">#REF!</definedName>
    <definedName name="SR.BOPSUS">#REF!</definedName>
    <definedName name="SR.LTBOPS" localSheetId="0">#REF!</definedName>
    <definedName name="SR.LTBOPS">#REF!</definedName>
    <definedName name="SR.TAB12" localSheetId="0">#REF!</definedName>
    <definedName name="SR.TAB12">#REF!</definedName>
    <definedName name="SR.TAB9" localSheetId="0">#REF!</definedName>
    <definedName name="SR.TAB9">#REF!</definedName>
    <definedName name="SR_2" localSheetId="0">#REF!</definedName>
    <definedName name="SR_2">#REF!</definedName>
    <definedName name="SR_3" localSheetId="0">#REF!</definedName>
    <definedName name="SR_3">#REF!</definedName>
    <definedName name="sr_7" localSheetId="0">#REF!</definedName>
    <definedName name="sr_7">#REF!</definedName>
    <definedName name="SRtableA" localSheetId="0">#REF!</definedName>
    <definedName name="SRtableA">#REF!</definedName>
    <definedName name="SRtableB" localSheetId="0">#REF!</definedName>
    <definedName name="SRtableB">#REF!</definedName>
    <definedName name="SRTOFE" localSheetId="0">#REF!</definedName>
    <definedName name="SRTOFE">#REF!</definedName>
    <definedName name="Staff_Rpt" localSheetId="0">#REF!</definedName>
    <definedName name="Staff_Rpt">#REF!</definedName>
    <definedName name="StaffReportTable" localSheetId="0">#REF!</definedName>
    <definedName name="StaffReportTable">#REF!</definedName>
    <definedName name="START" localSheetId="0">#REF!</definedName>
    <definedName name="START">#REF!</definedName>
    <definedName name="StateList" localSheetId="0">#REF!</definedName>
    <definedName name="StateList">#REF!</definedName>
    <definedName name="stock" localSheetId="0">#REF!</definedName>
    <definedName name="stock">#REF!</definedName>
    <definedName name="Stocks" localSheetId="0">#REF!</definedName>
    <definedName name="Stocks">#REF!</definedName>
    <definedName name="STOP" localSheetId="0">#REF!</definedName>
    <definedName name="STOP">#REF!</definedName>
    <definedName name="strip">[41]pvtReport!$I$1</definedName>
    <definedName name="SUBREQ" localSheetId="0">#REF!</definedName>
    <definedName name="SUBREQ">#REF!</definedName>
    <definedName name="SUM1F" localSheetId="0">#REF!</definedName>
    <definedName name="SUM1F">#REF!</definedName>
    <definedName name="sumdem">'[9]Committed Debt Outflows'!$L$488</definedName>
    <definedName name="SumEuro">'[9]Committed Debt Outflows'!$L$409</definedName>
    <definedName name="sumff">'[9]Committed Debt Outflows'!$L$501</definedName>
    <definedName name="sumgbp">'[9]Committed Debt Outflows'!$L$514</definedName>
    <definedName name="SumGC05">'[9]Committed Debt Outflows'!$L$161</definedName>
    <definedName name="SumGC07">'[9]Committed Debt Outflows'!$L$207</definedName>
    <definedName name="Sumgc10">'[9]Committed Debt Outflows'!$L$262</definedName>
    <definedName name="SumGC15">'[9]Committed Debt Outflows'!$L$306</definedName>
    <definedName name="Sumgc25">'[9]Committed Debt Outflows'!$L$325</definedName>
    <definedName name="sumkd">'[9]Committed Debt Outflows'!$L$531</definedName>
    <definedName name="SumRand">'[9]Committed Debt Outflows'!$L$355</definedName>
    <definedName name="sumsdr">'[9]Committed Debt Outflows'!$L$527</definedName>
    <definedName name="sumsf">'[9]Committed Debt Outflows'!$L$463</definedName>
    <definedName name="SumT182">'[9]Committed Debt Outflows'!$L$63</definedName>
    <definedName name="SumT364">'[9]Committed Debt Outflows'!$L$102</definedName>
    <definedName name="SumT91">'[9]Committed Debt Outflows'!$L$30</definedName>
    <definedName name="SumUS">'[9]Committed Debt Outflows'!$L$383</definedName>
    <definedName name="SumYen">'[9]Committed Debt Outflows'!$L$437</definedName>
    <definedName name="sumyuan">'[9]Committed Debt Outflows'!$L$450</definedName>
    <definedName name="SUPP" localSheetId="0">#REF!</definedName>
    <definedName name="SUPP">#REF!</definedName>
    <definedName name="SUS" localSheetId="0">#REF!</definedName>
    <definedName name="SUS">#REF!</definedName>
    <definedName name="SwitchColor" localSheetId="0">#REF!</definedName>
    <definedName name="SwitchColor">#REF!</definedName>
    <definedName name="Swvu.Print." localSheetId="0" hidden="1">#REF!</definedName>
    <definedName name="Swvu.Print." hidden="1">#REF!</definedName>
    <definedName name="SYN" localSheetId="0">#REF!</definedName>
    <definedName name="SYN">#REF!</definedName>
    <definedName name="synthèse_CESCN" localSheetId="0">#REF!</definedName>
    <definedName name="synthèse_CESCN">#REF!</definedName>
    <definedName name="T" localSheetId="0">#REF!</definedName>
    <definedName name="T">#REF!</definedName>
    <definedName name="T96_97A" localSheetId="0">#REF!</definedName>
    <definedName name="T96_97A">#REF!</definedName>
    <definedName name="T96_97B" localSheetId="0">#REF!</definedName>
    <definedName name="T96_97B">#REF!</definedName>
    <definedName name="ta" localSheetId="0">#REF!</definedName>
    <definedName name="ta">#REF!</definedName>
    <definedName name="TAB" localSheetId="0">#REF!</definedName>
    <definedName name="TAB">#REF!</definedName>
    <definedName name="Tab_4" localSheetId="0">#REF!</definedName>
    <definedName name="Tab_4">#REF!</definedName>
    <definedName name="Tab_5" localSheetId="0">#REF!</definedName>
    <definedName name="Tab_5">#REF!</definedName>
    <definedName name="TAB0" localSheetId="0">#REF!</definedName>
    <definedName name="TAB0">#REF!</definedName>
    <definedName name="tab02a" localSheetId="0">#REF!</definedName>
    <definedName name="tab02a">#REF!</definedName>
    <definedName name="tab02b" localSheetId="0">#REF!</definedName>
    <definedName name="tab02b">#REF!</definedName>
    <definedName name="tab06a" localSheetId="0">#REF!</definedName>
    <definedName name="tab06a">#REF!</definedName>
    <definedName name="tab06b" localSheetId="0">#REF!</definedName>
    <definedName name="tab06b">#REF!</definedName>
    <definedName name="tab07a" localSheetId="0">#REF!</definedName>
    <definedName name="tab07a">#REF!</definedName>
    <definedName name="tab07b" localSheetId="0">#REF!</definedName>
    <definedName name="tab07b">#REF!</definedName>
    <definedName name="tab08a" localSheetId="0">#REF!</definedName>
    <definedName name="tab08a">#REF!</definedName>
    <definedName name="tab08b" localSheetId="0">#REF!</definedName>
    <definedName name="tab08b">#REF!</definedName>
    <definedName name="tab10a" localSheetId="0">#REF!</definedName>
    <definedName name="tab10a">#REF!</definedName>
    <definedName name="tab10b" localSheetId="0">#REF!</definedName>
    <definedName name="tab10b">#REF!</definedName>
    <definedName name="TAB2A" localSheetId="0">#REF!</definedName>
    <definedName name="TAB2A">#REF!</definedName>
    <definedName name="TAB2B" localSheetId="0">#REF!</definedName>
    <definedName name="TAB2B">#REF!</definedName>
    <definedName name="TAB30_33" localSheetId="0">#REF!</definedName>
    <definedName name="TAB30_33">#REF!</definedName>
    <definedName name="TAB34_37" localSheetId="0">#REF!</definedName>
    <definedName name="TAB34_37">#REF!</definedName>
    <definedName name="TAB4A" localSheetId="0">#REF!</definedName>
    <definedName name="TAB4A">#REF!</definedName>
    <definedName name="tab4b" localSheetId="0">#REF!</definedName>
    <definedName name="tab4b">#REF!</definedName>
    <definedName name="TABCASH" localSheetId="0">#REF!</definedName>
    <definedName name="TABCASH">#REF!</definedName>
    <definedName name="TABEXCEPTFIN" localSheetId="0">#REF!</definedName>
    <definedName name="TABEXCEPTFIN">#REF!</definedName>
    <definedName name="TABEXTERNAL" localSheetId="0">#REF!</definedName>
    <definedName name="TABEXTERNAL">#REF!</definedName>
    <definedName name="TABI" localSheetId="0">#REF!</definedName>
    <definedName name="TABI">#REF!</definedName>
    <definedName name="TABII" localSheetId="0">#REF!</definedName>
    <definedName name="TABII">#REF!</definedName>
    <definedName name="TABIII" localSheetId="0">#REF!</definedName>
    <definedName name="TABIII">#REF!</definedName>
    <definedName name="TABIV" localSheetId="0">#REF!</definedName>
    <definedName name="TABIV">#REF!</definedName>
    <definedName name="TABL" localSheetId="0">#REF!</definedName>
    <definedName name="TABL">#REF!</definedName>
    <definedName name="table" localSheetId="0">#REF!</definedName>
    <definedName name="table">#REF!</definedName>
    <definedName name="Table___.__Nicaragua__Quantitative_Benchmarks_and_Performance_Criteria" localSheetId="0">#REF!</definedName>
    <definedName name="Table___.__Nicaragua__Quantitative_Benchmarks_and_Performance_Criteria">#REF!</definedName>
    <definedName name="TABLE_1">'[19]Table 7'!$A$3:$K$94</definedName>
    <definedName name="Table_11._Democratic_Republic_of_the_Congo__Oil_Refinery_Output__SOZIR_1____1997_2001" localSheetId="0">#REF!</definedName>
    <definedName name="Table_11._Democratic_Republic_of_the_Congo__Oil_Refinery_Output__SOZIR_1____1997_2001">#REF!</definedName>
    <definedName name="Table_13._Democratic_Republic_of_the_Congo__Central_Government_Operations__1997_2002" localSheetId="0">#REF!</definedName>
    <definedName name="Table_13._Democratic_Republic_of_the_Congo__Central_Government_Operations__1997_2002">#REF!</definedName>
    <definedName name="Table_14._Democratic_Republic_of_the_Congo__Central_Government_Revenue__1997_2002" localSheetId="0">#REF!</definedName>
    <definedName name="Table_14._Democratic_Republic_of_the_Congo__Central_Government_Revenue__1997_2002">#REF!</definedName>
    <definedName name="Table_14._Democratic_Republic_of_the_Congo__Consumer_Price_Index_for" localSheetId="0">#REF!</definedName>
    <definedName name="Table_14._Democratic_Republic_of_the_Congo__Consumer_Price_Index_for">#REF!</definedName>
    <definedName name="Table_15._Democratic_Republic_of_the_Congo__Central_Government_Expenditure__1997_2002" localSheetId="0">#REF!</definedName>
    <definedName name="Table_15._Democratic_Republic_of_the_Congo__Central_Government_Expenditure__1997_2002">#REF!</definedName>
    <definedName name="table_2" localSheetId="0">#REF!</definedName>
    <definedName name="table_2">#REF!</definedName>
    <definedName name="Table_23._Democratic_Republic_of_the_Congo___Balance_of_Payments_Summary__1997_2001" localSheetId="0">#REF!</definedName>
    <definedName name="Table_23._Democratic_Republic_of_the_Congo___Balance_of_Payments_Summary__1997_2001">#REF!</definedName>
    <definedName name="Table_23._Democratic_Republic_of_the_Congo___Balance_of_Payments_Summary__1997_2001__cont_d" localSheetId="0">#REF!</definedName>
    <definedName name="Table_23._Democratic_Republic_of_the_Congo___Balance_of_Payments_Summary__1997_2001__cont_d">#REF!</definedName>
    <definedName name="Table_24._Democratic_Republic_of_the_Congo__Composition_of" localSheetId="0">#REF!</definedName>
    <definedName name="Table_24._Democratic_Republic_of_the_Congo__Composition_of">#REF!</definedName>
    <definedName name="Table_25._Democractic_Republic_of_the_Congo__Composition_of_Imports__1997_2001" localSheetId="0">#REF!</definedName>
    <definedName name="Table_25._Democractic_Republic_of_the_Congo__Composition_of_Imports__1997_2001">#REF!</definedName>
    <definedName name="Table_26._Democratic_Republic_of_the_Congo__Foreign_Trade_Indicators__1997_2001" localSheetId="0">#REF!</definedName>
    <definedName name="Table_26._Democratic_Republic_of_the_Congo__Foreign_Trade_Indicators__1997_2001">#REF!</definedName>
    <definedName name="Table_27__Democratic_Republic_of_the_Congo__External_Public_and_Publicly" localSheetId="0">#REF!</definedName>
    <definedName name="Table_27__Democratic_Republic_of_the_Congo__External_Public_and_Publicly">#REF!</definedName>
    <definedName name="Table_28._Democratic_Republic_of_the_Congo__Debt_Service_Due_and_Paid" localSheetId="0">#REF!</definedName>
    <definedName name="Table_28._Democratic_Republic_of_the_Congo__Debt_Service_Due_and_Paid">#REF!</definedName>
    <definedName name="Table_29._Democratic_Republic_of_Congo__Arrears_on_Public_and_Publicly" localSheetId="0">#REF!</definedName>
    <definedName name="Table_29._Democratic_Republic_of_Congo__Arrears_on_Public_and_Publicly">#REF!</definedName>
    <definedName name="table_2a" localSheetId="0">#REF!</definedName>
    <definedName name="table_2a">#REF!</definedName>
    <definedName name="table_2b" localSheetId="0">#REF!</definedName>
    <definedName name="table_2b">#REF!</definedName>
    <definedName name="Table_5.__Democratic_Republic_of_the__Congo___Origine_and_utilisation_of_ressources__1997_2001" localSheetId="0">#REF!</definedName>
    <definedName name="Table_5.__Democratic_Republic_of_the__Congo___Origine_and_utilisation_of_ressources__1997_2001">#REF!</definedName>
    <definedName name="Table_5.__Democratic_Republic_of_the_Congo___Origins_and" localSheetId="0">#REF!</definedName>
    <definedName name="Table_5.__Democratic_Republic_of_the_Congo___Origins_and">#REF!</definedName>
    <definedName name="Table_5a" localSheetId="0">[19]Table5!#REF!</definedName>
    <definedName name="Table_5a">[19]Table5!#REF!</definedName>
    <definedName name="Table_7._Democratic_Republic_of_the_Congo__Selected_Indicators_of_Economic_Activity__1997_2001" localSheetId="0">#REF!</definedName>
    <definedName name="Table_7._Democratic_Republic_of_the_Congo__Selected_Indicators_of_Economic_Activity__1997_2001">#REF!</definedName>
    <definedName name="Table_8._Democratic_Republic_of_the_Congo__Capacity_Utilization_in_Manufacturing__1997_2001" localSheetId="0">#REF!</definedName>
    <definedName name="Table_8._Democratic_Republic_of_the_Congo__Capacity_Utilization_in_Manufacturing__1997_2001">#REF!</definedName>
    <definedName name="Table_9._Democratic_Republic_of_the_Congo___Manufacturing_Output__1997_2001_1" localSheetId="0">#REF!</definedName>
    <definedName name="Table_9._Democratic_Republic_of_the_Congo___Manufacturing_Output__1997_2001_1">#REF!</definedName>
    <definedName name="Table_baseline">[81]SR_Table_Baseline!$A$3:$BO$60</definedName>
    <definedName name="Table_debt">[82]Table!$A$3:$AB$73</definedName>
    <definedName name="table_for_SR_brief" localSheetId="0">#REF!</definedName>
    <definedName name="table_for_SR_brief">#REF!</definedName>
    <definedName name="table_sr_brief_financing" localSheetId="0">#REF!</definedName>
    <definedName name="table_sr_brief_financing">#REF!</definedName>
    <definedName name="Table_stress">[81]SR_Table_Stress!$A$1:$W$73</definedName>
    <definedName name="Table_vuln_1" localSheetId="0">#REF!</definedName>
    <definedName name="Table_vuln_1">#REF!</definedName>
    <definedName name="Table_vuln_2" localSheetId="0">#REF!</definedName>
    <definedName name="Table_vuln_2">#REF!</definedName>
    <definedName name="TABLE03" localSheetId="0">#REF!</definedName>
    <definedName name="TABLE03">#REF!</definedName>
    <definedName name="TABLE05" localSheetId="0">#REF!</definedName>
    <definedName name="TABLE05">#REF!</definedName>
    <definedName name="TABLE06" localSheetId="0">#REF!</definedName>
    <definedName name="TABLE06">#REF!</definedName>
    <definedName name="TABLE07" localSheetId="0">#REF!</definedName>
    <definedName name="TABLE07">#REF!</definedName>
    <definedName name="TABLE08" localSheetId="0">#REF!</definedName>
    <definedName name="TABLE08">#REF!</definedName>
    <definedName name="TABLE09" localSheetId="0">#REF!</definedName>
    <definedName name="TABLE09">#REF!</definedName>
    <definedName name="Table1" localSheetId="0">#REF!</definedName>
    <definedName name="Table1">#REF!</definedName>
    <definedName name="table10" localSheetId="0">#REF!</definedName>
    <definedName name="table10">#REF!</definedName>
    <definedName name="Table10A" localSheetId="0">#REF!</definedName>
    <definedName name="Table10A">#REF!</definedName>
    <definedName name="table11">[19]Delivery2!$A$1:$E$50</definedName>
    <definedName name="table13" localSheetId="0">#REF!</definedName>
    <definedName name="table13">#REF!</definedName>
    <definedName name="table15" localSheetId="0">#REF!</definedName>
    <definedName name="table15">#REF!</definedName>
    <definedName name="table16" localSheetId="0">#REF!</definedName>
    <definedName name="table16">#REF!</definedName>
    <definedName name="table17" localSheetId="0">#REF!</definedName>
    <definedName name="table17">#REF!</definedName>
    <definedName name="table19" localSheetId="0">#REF!</definedName>
    <definedName name="table19">#REF!</definedName>
    <definedName name="TABLE1A" localSheetId="0">#REF!</definedName>
    <definedName name="TABLE1A">#REF!</definedName>
    <definedName name="Table1new" localSheetId="0">[69]Weta2002!#REF!</definedName>
    <definedName name="Table1new">[69]Weta2002!#REF!</definedName>
    <definedName name="TABLE2" localSheetId="0">#REF!</definedName>
    <definedName name="TABLE2">#REF!</definedName>
    <definedName name="table26c" localSheetId="0">#REF!</definedName>
    <definedName name="table26c">#REF!</definedName>
    <definedName name="table26d" localSheetId="0">#REF!</definedName>
    <definedName name="table26d">#REF!</definedName>
    <definedName name="table27" localSheetId="0">#REF!</definedName>
    <definedName name="table27">#REF!</definedName>
    <definedName name="table28" localSheetId="0">#REF!</definedName>
    <definedName name="table28">#REF!</definedName>
    <definedName name="Table29">'[83]Table 28'!$A$1:$J$54</definedName>
    <definedName name="TABLE2A" localSheetId="0">#REF!</definedName>
    <definedName name="TABLE2A">#REF!</definedName>
    <definedName name="Table3" localSheetId="0">#REF!</definedName>
    <definedName name="Table3">#REF!</definedName>
    <definedName name="Table32">'[83]Table 31'!$A$1:$I$56</definedName>
    <definedName name="TABLE34" localSheetId="0">[84]DSA!#REF!</definedName>
    <definedName name="TABLE34">[84]DSA!#REF!</definedName>
    <definedName name="TABLE3A" localSheetId="0">#REF!</definedName>
    <definedName name="TABLE3A">#REF!</definedName>
    <definedName name="Table4" localSheetId="0">#REF!</definedName>
    <definedName name="Table4">#REF!</definedName>
    <definedName name="TABLE44" localSheetId="0">#REF!</definedName>
    <definedName name="TABLE44">#REF!</definedName>
    <definedName name="TABLE46" localSheetId="0">#REF!</definedName>
    <definedName name="TABLE46">#REF!</definedName>
    <definedName name="TABLE47" localSheetId="0">#REF!</definedName>
    <definedName name="TABLE47">#REF!</definedName>
    <definedName name="TABLE48" localSheetId="0">#REF!</definedName>
    <definedName name="TABLE48">#REF!</definedName>
    <definedName name="TABLE49" localSheetId="0">#REF!</definedName>
    <definedName name="TABLE49">#REF!</definedName>
    <definedName name="TABLE4A">[14]Work2:Report2!$B$45:$O$55</definedName>
    <definedName name="Table5" localSheetId="0">#REF!</definedName>
    <definedName name="Table5">#REF!</definedName>
    <definedName name="TABLE55" localSheetId="0">#REF!</definedName>
    <definedName name="TABLE55">#REF!</definedName>
    <definedName name="TABLE56" localSheetId="0">#REF!</definedName>
    <definedName name="TABLE56">#REF!</definedName>
    <definedName name="TABLE57" localSheetId="0">#REF!</definedName>
    <definedName name="TABLE57">#REF!</definedName>
    <definedName name="TABLE58" localSheetId="0">#REF!</definedName>
    <definedName name="TABLE58">#REF!</definedName>
    <definedName name="TABLE59" localSheetId="0">#REF!</definedName>
    <definedName name="TABLE59">#REF!</definedName>
    <definedName name="Table6" localSheetId="0">#REF!</definedName>
    <definedName name="Table6">#REF!</definedName>
    <definedName name="TABLE60" localSheetId="0">#REF!</definedName>
    <definedName name="TABLE60">#REF!</definedName>
    <definedName name="TABLE61" localSheetId="0">#REF!</definedName>
    <definedName name="TABLE61">#REF!</definedName>
    <definedName name="TABLE62" localSheetId="0">#REF!</definedName>
    <definedName name="TABLE62">#REF!</definedName>
    <definedName name="TABLE63" localSheetId="0">#REF!</definedName>
    <definedName name="TABLE63">#REF!</definedName>
    <definedName name="TABLE64" localSheetId="0">#REF!</definedName>
    <definedName name="TABLE64">#REF!</definedName>
    <definedName name="TABLE65" localSheetId="0">#REF!</definedName>
    <definedName name="TABLE65">#REF!</definedName>
    <definedName name="TABLE66" localSheetId="0">#REF!</definedName>
    <definedName name="TABLE66">#REF!</definedName>
    <definedName name="TABLE67" localSheetId="0">#REF!</definedName>
    <definedName name="TABLE67">#REF!</definedName>
    <definedName name="TABLE68" localSheetId="0">#REF!</definedName>
    <definedName name="TABLE68">#REF!</definedName>
    <definedName name="TABLE69" localSheetId="0">#REF!</definedName>
    <definedName name="TABLE69">#REF!</definedName>
    <definedName name="Table7" localSheetId="0">#REF!</definedName>
    <definedName name="Table7">#REF!</definedName>
    <definedName name="TABLE70" localSheetId="0">#REF!</definedName>
    <definedName name="TABLE70">#REF!</definedName>
    <definedName name="TABLE71" localSheetId="0">#REF!</definedName>
    <definedName name="TABLE71">#REF!</definedName>
    <definedName name="TABLE72" localSheetId="0">#REF!</definedName>
    <definedName name="TABLE72">#REF!</definedName>
    <definedName name="TABLE73" localSheetId="0">#REF!</definedName>
    <definedName name="TABLE73">#REF!</definedName>
    <definedName name="TABLE74" localSheetId="0">#REF!</definedName>
    <definedName name="TABLE74">#REF!</definedName>
    <definedName name="TABLE75" localSheetId="0">#REF!</definedName>
    <definedName name="TABLE75">#REF!</definedName>
    <definedName name="TABLE76" localSheetId="0">#REF!</definedName>
    <definedName name="TABLE76">#REF!</definedName>
    <definedName name="TABLE77" localSheetId="0">#REF!</definedName>
    <definedName name="TABLE77">#REF!</definedName>
    <definedName name="TABLE78" localSheetId="0">#REF!</definedName>
    <definedName name="TABLE78">#REF!</definedName>
    <definedName name="TABLE79" localSheetId="0">#REF!</definedName>
    <definedName name="TABLE79">#REF!</definedName>
    <definedName name="Table8" localSheetId="0">#REF!</definedName>
    <definedName name="Table8">#REF!</definedName>
    <definedName name="table82">'[85]Table 8'!$A$1:$J$36</definedName>
    <definedName name="Table9" localSheetId="0">#REF!</definedName>
    <definedName name="Table9">#REF!</definedName>
    <definedName name="Tableau_5.__Republique_democratique_du_Congo___Origine_and_utilisation_of_ressources__1997_2001" localSheetId="0">#REF!</definedName>
    <definedName name="Tableau_5.__Republique_democratique_du_Congo___Origine_and_utilisation_of_ressources__1997_2001">#REF!</definedName>
    <definedName name="TableC3" localSheetId="0">#REF!</definedName>
    <definedName name="TableC3">#REF!</definedName>
    <definedName name="tablename">[80]contents!$C$17:$C$96</definedName>
    <definedName name="Tablesei">'[86]6-Panel'!$A$1:$CQ$231</definedName>
    <definedName name="tabletemplate" localSheetId="0">#REF!</definedName>
    <definedName name="tabletemplate">#REF!</definedName>
    <definedName name="tabley">'[87]Table 26 (cont) pg2'!$A$1:$L$55</definedName>
    <definedName name="TABMEMO" localSheetId="0">#REF!</definedName>
    <definedName name="TABMEMO">#REF!</definedName>
    <definedName name="tabrm" localSheetId="0">#REF!</definedName>
    <definedName name="tabrm">#REF!</definedName>
    <definedName name="TABXI" localSheetId="0">[88]External!#REF!</definedName>
    <definedName name="TABXI">[88]External!#REF!</definedName>
    <definedName name="TABXII" localSheetId="0">[88]External!#REF!</definedName>
    <definedName name="TABXII">[88]External!#REF!</definedName>
    <definedName name="TABXIII" localSheetId="0">[88]External!#REF!</definedName>
    <definedName name="TABXIII">[88]External!#REF!</definedName>
    <definedName name="taux_Population">[89]Taux!$B$1</definedName>
    <definedName name="TB" localSheetId="0">#REF!</definedName>
    <definedName name="TB">#REF!</definedName>
    <definedName name="Tbill_IRS" localSheetId="0">#REF!</definedName>
    <definedName name="Tbill_IRS">#REF!</definedName>
    <definedName name="Tbl_GFN">[82]Table_GEF!$B$2:$T$53</definedName>
    <definedName name="tbl3p1" localSheetId="0">#REF!</definedName>
    <definedName name="tbl3p1">#REF!</definedName>
    <definedName name="tbl3p2" localSheetId="0">#REF!</definedName>
    <definedName name="tbl3p2">#REF!</definedName>
    <definedName name="tblChecks">[49]ErrCheck!$A$3:$E$5</definedName>
    <definedName name="tblLinks">[49]Links!$A$4:$F$33</definedName>
    <definedName name="Tbtender" localSheetId="0">#REF!</definedName>
    <definedName name="Tbtender">#REF!</definedName>
    <definedName name="TDATE" localSheetId="0">#REF!</definedName>
    <definedName name="TDATE">#REF!</definedName>
    <definedName name="Text_tbl" localSheetId="0">#REF!</definedName>
    <definedName name="Text_tbl">#REF!</definedName>
    <definedName name="Text_tbl5" localSheetId="0">#REF!</definedName>
    <definedName name="Text_tbl5">#REF!</definedName>
    <definedName name="TM" localSheetId="0">#REF!</definedName>
    <definedName name="TM">#REF!</definedName>
    <definedName name="TM.VAL.ENGY.CD.WB" localSheetId="0">#REF!</definedName>
    <definedName name="TM.VAL.ENGY.CD.WB">#REF!</definedName>
    <definedName name="TM.VAL.ENGY.KD.WB" localSheetId="0">#REF!</definedName>
    <definedName name="TM.VAL.ENGY.KD.WB">#REF!</definedName>
    <definedName name="TM.VAL.FOOD.CD.WB" localSheetId="0">#REF!</definedName>
    <definedName name="TM.VAL.FOOD.CD.WB">#REF!</definedName>
    <definedName name="TM.VAL.FOOD.KD.WB" localSheetId="0">#REF!</definedName>
    <definedName name="TM.VAL.FOOD.KD.WB">#REF!</definedName>
    <definedName name="TM.VAL.KGDS.CD.WB" localSheetId="0">#REF!</definedName>
    <definedName name="TM.VAL.KGDS.CD.WB">#REF!</definedName>
    <definedName name="TM.VAL.KGDS.KD.WB" localSheetId="0">#REF!</definedName>
    <definedName name="TM.VAL.KGDS.KD.WB">#REF!</definedName>
    <definedName name="TM.VAL.MRCH.CD.WB" localSheetId="0">#REF!</definedName>
    <definedName name="TM.VAL.MRCH.CD.WB">#REF!</definedName>
    <definedName name="TM.VAL.MRCH.KD.WB" localSheetId="0">#REF!</definedName>
    <definedName name="TM.VAL.MRCH.KD.WB">#REF!</definedName>
    <definedName name="TM.VAL.NFCG.CD.WB" localSheetId="0">#REF!</definedName>
    <definedName name="TM.VAL.NFCG.CD.WB">#REF!</definedName>
    <definedName name="TM.VAL.NFCG.KD.WB" localSheetId="0">#REF!</definedName>
    <definedName name="TM.VAL.NFCG.KD.WB">#REF!</definedName>
    <definedName name="TM.VAL.RAWM.CD.WB" localSheetId="0">#REF!</definedName>
    <definedName name="TM.VAL.RAWM.CD.WB">#REF!</definedName>
    <definedName name="TM.VAL.RAWM.KD.WB" localSheetId="0">#REF!</definedName>
    <definedName name="TM.VAL.RAWM.KD.WB">#REF!</definedName>
    <definedName name="TM.VAL.RAWP.CD.WB" localSheetId="0">#REF!</definedName>
    <definedName name="TM.VAL.RAWP.CD.WB">#REF!</definedName>
    <definedName name="TM.VAL.RAWP.KD.WB" localSheetId="0">#REF!</definedName>
    <definedName name="TM.VAL.RAWP.KD.WB">#REF!</definedName>
    <definedName name="TM.VAL.RAWT.CD.WB" localSheetId="0">#REF!</definedName>
    <definedName name="TM.VAL.RAWT.CD.WB">#REF!</definedName>
    <definedName name="TM.VAL.RAWT.KD.WB" localSheetId="0">#REF!</definedName>
    <definedName name="TM.VAL.RAWT.KD.WB">#REF!</definedName>
    <definedName name="TM.VOL.NFSV.XD" localSheetId="0">#REF!</definedName>
    <definedName name="TM.VOL.NFSV.XD">#REF!</definedName>
    <definedName name="TM_D" localSheetId="0">#REF!</definedName>
    <definedName name="TM_D">#REF!</definedName>
    <definedName name="TM_DPCH" localSheetId="0">#REF!</definedName>
    <definedName name="TM_DPCH">#REF!</definedName>
    <definedName name="TM_R" localSheetId="0">#REF!</definedName>
    <definedName name="TM_R">#REF!</definedName>
    <definedName name="TM_RPCH" localSheetId="0">#REF!</definedName>
    <definedName name="TM_RPCH">#REF!</definedName>
    <definedName name="TMG" localSheetId="0">#REF!</definedName>
    <definedName name="TMG">#REF!</definedName>
    <definedName name="TMG_D" localSheetId="0">#REF!</definedName>
    <definedName name="TMG_D">#REF!</definedName>
    <definedName name="TMG_DPCH" localSheetId="0">#REF!</definedName>
    <definedName name="TMG_DPCH">#REF!</definedName>
    <definedName name="TMG_R" localSheetId="0">#REF!</definedName>
    <definedName name="TMG_R">#REF!</definedName>
    <definedName name="TMG_RPCH" localSheetId="0">#REF!</definedName>
    <definedName name="TMG_RPCH">#REF!</definedName>
    <definedName name="TMGO" localSheetId="0">#REF!</definedName>
    <definedName name="TMGO">#REF!</definedName>
    <definedName name="TMGO_D" localSheetId="0">#REF!</definedName>
    <definedName name="TMGO_D">#REF!</definedName>
    <definedName name="TMGO_DPCH" localSheetId="0">#REF!</definedName>
    <definedName name="TMGO_DPCH">#REF!</definedName>
    <definedName name="TMGO_R" localSheetId="0">#REF!</definedName>
    <definedName name="TMGO_R">#REF!</definedName>
    <definedName name="TMGO_RPCH" localSheetId="0">#REF!</definedName>
    <definedName name="TMGO_RPCH">#REF!</definedName>
    <definedName name="TMGXO" localSheetId="0">#REF!</definedName>
    <definedName name="TMGXO">#REF!</definedName>
    <definedName name="TMGXO_D" localSheetId="0">#REF!</definedName>
    <definedName name="TMGXO_D">#REF!</definedName>
    <definedName name="TMGXO_DPCH" localSheetId="0">#REF!</definedName>
    <definedName name="TMGXO_DPCH">#REF!</definedName>
    <definedName name="TMGXO_R" localSheetId="0">#REF!</definedName>
    <definedName name="TMGXO_R">#REF!</definedName>
    <definedName name="TMGXO_RPCH" localSheetId="0">#REF!</definedName>
    <definedName name="TMGXO_RPCH">#REF!</definedName>
    <definedName name="TMS" localSheetId="0">#REF!</definedName>
    <definedName name="TMS">#REF!</definedName>
    <definedName name="TNAME" localSheetId="0">#REF!</definedName>
    <definedName name="TNAME">#REF!</definedName>
    <definedName name="TNOV.96" localSheetId="0">#REF!</definedName>
    <definedName name="TNOV.96">#REF!</definedName>
    <definedName name="TOFEA1" localSheetId="0">#REF!</definedName>
    <definedName name="TOFEA1">#REF!</definedName>
    <definedName name="TOFEA2" localSheetId="0">#REF!</definedName>
    <definedName name="TOFEA2">#REF!</definedName>
    <definedName name="TOFEQ97" localSheetId="0">#REF!</definedName>
    <definedName name="TOFEQ97">#REF!</definedName>
    <definedName name="TorontoIA" localSheetId="0">#REF!</definedName>
    <definedName name="TorontoIA">#REF!</definedName>
    <definedName name="TorontoIB1" localSheetId="0">#REF!</definedName>
    <definedName name="TorontoIB1">#REF!</definedName>
    <definedName name="TorontoIB2" localSheetId="0">#REF!</definedName>
    <definedName name="TorontoIB2">#REF!</definedName>
    <definedName name="TorontoIB3" localSheetId="0">#REF!</definedName>
    <definedName name="TorontoIB3">#REF!</definedName>
    <definedName name="TorontoIC1" localSheetId="0">#REF!</definedName>
    <definedName name="TorontoIC1">#REF!</definedName>
    <definedName name="TorontoIC2" localSheetId="0">#REF!</definedName>
    <definedName name="TorontoIC2">#REF!</definedName>
    <definedName name="TorontoIC3" localSheetId="0">#REF!</definedName>
    <definedName name="TorontoIC3">#REF!</definedName>
    <definedName name="TorontoIIA" localSheetId="0">#REF!</definedName>
    <definedName name="TorontoIIA">#REF!</definedName>
    <definedName name="TorontoIIB1" localSheetId="0">#REF!</definedName>
    <definedName name="TorontoIIB1">#REF!</definedName>
    <definedName name="TorontoIIB2" localSheetId="0">#REF!</definedName>
    <definedName name="TorontoIIB2">#REF!</definedName>
    <definedName name="TorontoIIB3" localSheetId="0">#REF!</definedName>
    <definedName name="TorontoIIB3">#REF!</definedName>
    <definedName name="TorontoIIC1" localSheetId="0">#REF!</definedName>
    <definedName name="TorontoIIC1">#REF!</definedName>
    <definedName name="TorontoIIC2" localSheetId="0">#REF!</definedName>
    <definedName name="TorontoIIC2">#REF!</definedName>
    <definedName name="TorontoIIC3" localSheetId="0">#REF!</definedName>
    <definedName name="TorontoIIC3">#REF!</definedName>
    <definedName name="TOT" localSheetId="0">#REF!</definedName>
    <definedName name="TOT">#REF!</definedName>
    <definedName name="TOTAL_DS" localSheetId="0">#REF!</definedName>
    <definedName name="TOTAL_DS">#REF!</definedName>
    <definedName name="Total_income" localSheetId="0">#REF!</definedName>
    <definedName name="Total_income">#REF!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>Scheduled_Payment+Extra_Payment</definedName>
    <definedName name="TOTOLDTABLE" localSheetId="0">#REF!</definedName>
    <definedName name="TOTOLDTABLE">#REF!</definedName>
    <definedName name="Tourism" localSheetId="0">#REF!</definedName>
    <definedName name="Tourism">#REF!</definedName>
    <definedName name="TRIMREAD" localSheetId="0">#REF!</definedName>
    <definedName name="TRIMREAD">#REF!</definedName>
    <definedName name="TRIMWRITE" localSheetId="0">#REF!</definedName>
    <definedName name="TRIMWRITE">#REF!</definedName>
    <definedName name="TT" localSheetId="0">[18]Main!#REF!</definedName>
    <definedName name="TT">[18]Main!#REF!</definedName>
    <definedName name="TX" localSheetId="0">#REF!</definedName>
    <definedName name="TX">#REF!</definedName>
    <definedName name="TX.QTY.MRCH.XD.WB" localSheetId="0">#REF!</definedName>
    <definedName name="TX.QTY.MRCH.XD.WB">#REF!</definedName>
    <definedName name="TX.QTY.OCOM.XD.WB" localSheetId="0">#REF!</definedName>
    <definedName name="TX.QTY.OCOM.XD.WB">#REF!</definedName>
    <definedName name="TX.QTY.TCOM.XD.WB" localSheetId="0">#REF!</definedName>
    <definedName name="TX.QTY.TCOM.XD.WB">#REF!</definedName>
    <definedName name="TX.VAL.COM1.CD.WB" localSheetId="0">#REF!</definedName>
    <definedName name="TX.VAL.COM1.CD.WB">#REF!</definedName>
    <definedName name="TX.VAL.COM1.KD.WB" localSheetId="0">#REF!</definedName>
    <definedName name="TX.VAL.COM1.KD.WB">#REF!</definedName>
    <definedName name="TX.VAL.COM2.CD.WB" localSheetId="0">#REF!</definedName>
    <definedName name="TX.VAL.COM2.CD.WB">#REF!</definedName>
    <definedName name="TX.VAL.COM2.KD.WB" localSheetId="0">#REF!</definedName>
    <definedName name="TX.VAL.COM2.KD.WB">#REF!</definedName>
    <definedName name="TX.VAL.COM3.CD.WB" localSheetId="0">#REF!</definedName>
    <definedName name="TX.VAL.COM3.CD.WB">#REF!</definedName>
    <definedName name="TX.VAL.COM3.KD.WB" localSheetId="0">#REF!</definedName>
    <definedName name="TX.VAL.COM3.KD.WB">#REF!</definedName>
    <definedName name="TX.VAL.COM4.CD.WB" localSheetId="0">#REF!</definedName>
    <definedName name="TX.VAL.COM4.CD.WB">#REF!</definedName>
    <definedName name="TX.VAL.COM4.KD.WB" localSheetId="0">#REF!</definedName>
    <definedName name="TX.VAL.COM4.KD.WB">#REF!</definedName>
    <definedName name="TX.VAL.MANF.CD.WB" localSheetId="0">#REF!</definedName>
    <definedName name="TX.VAL.MANF.CD.WB">#REF!</definedName>
    <definedName name="TX.VAL.MANF.KD.WB" localSheetId="0">#REF!</definedName>
    <definedName name="TX.VAL.MANF.KD.WB">#REF!</definedName>
    <definedName name="TX.VAL.MRCH.CD.WB" localSheetId="0">#REF!</definedName>
    <definedName name="TX.VAL.MRCH.CD.WB">#REF!</definedName>
    <definedName name="TX.VAL.MRCH.KD.WB" localSheetId="0">#REF!</definedName>
    <definedName name="TX.VAL.MRCH.KD.WB">#REF!</definedName>
    <definedName name="TX.VAL.OCOM.CD.WB" localSheetId="0">#REF!</definedName>
    <definedName name="TX.VAL.OCOM.CD.WB">#REF!</definedName>
    <definedName name="TX.VAL.OCOM.KD.WB" localSheetId="0">#REF!</definedName>
    <definedName name="TX.VAL.OCOM.KD.WB">#REF!</definedName>
    <definedName name="TX.VAL.TCOM.CD.WB" localSheetId="0">#REF!</definedName>
    <definedName name="TX.VAL.TCOM.CD.WB">#REF!</definedName>
    <definedName name="TX.VAL.TCOM.KD.WB" localSheetId="0">#REF!</definedName>
    <definedName name="TX.VAL.TCOM.KD.WB">#REF!</definedName>
    <definedName name="TX.VOL.NFSV.XD" localSheetId="0">#REF!</definedName>
    <definedName name="TX.VOL.NFSV.XD">#REF!</definedName>
    <definedName name="TX_D" localSheetId="0">#REF!</definedName>
    <definedName name="TX_D">#REF!</definedName>
    <definedName name="TX_DPCH" localSheetId="0">#REF!</definedName>
    <definedName name="TX_DPCH">#REF!</definedName>
    <definedName name="TX_R" localSheetId="0">#REF!</definedName>
    <definedName name="TX_R">#REF!</definedName>
    <definedName name="TX_RPCH" localSheetId="0">#REF!</definedName>
    <definedName name="TX_RPCH">#REF!</definedName>
    <definedName name="TXG" localSheetId="0">#REF!</definedName>
    <definedName name="TXG">#REF!</definedName>
    <definedName name="TXG_D" localSheetId="0">#REF!</definedName>
    <definedName name="TXG_D">#REF!</definedName>
    <definedName name="TXG_DPCH" localSheetId="0">#REF!</definedName>
    <definedName name="TXG_DPCH">#REF!</definedName>
    <definedName name="TXG_R" localSheetId="0">#REF!</definedName>
    <definedName name="TXG_R">#REF!</definedName>
    <definedName name="TXG_RPCH" localSheetId="0">#REF!</definedName>
    <definedName name="TXG_RPCH">#REF!</definedName>
    <definedName name="TXGM_DPCH" localSheetId="0">#REF!</definedName>
    <definedName name="TXGM_DPCH">#REF!</definedName>
    <definedName name="TXGO" localSheetId="0">#REF!</definedName>
    <definedName name="TXGO">#REF!</definedName>
    <definedName name="TXGO_D" localSheetId="0">#REF!</definedName>
    <definedName name="TXGO_D">#REF!</definedName>
    <definedName name="TXGO_DPCH" localSheetId="0">#REF!</definedName>
    <definedName name="TXGO_DPCH">#REF!</definedName>
    <definedName name="TXGO_R" localSheetId="0">#REF!</definedName>
    <definedName name="TXGO_R">#REF!</definedName>
    <definedName name="TXGO_RPCH" localSheetId="0">#REF!</definedName>
    <definedName name="TXGO_RPCH">#REF!</definedName>
    <definedName name="TXGXO" localSheetId="0">#REF!</definedName>
    <definedName name="TXGXO">#REF!</definedName>
    <definedName name="TXGXO_D" localSheetId="0">#REF!</definedName>
    <definedName name="TXGXO_D">#REF!</definedName>
    <definedName name="TXGXO_DPCH" localSheetId="0">#REF!</definedName>
    <definedName name="TXGXO_DPCH">#REF!</definedName>
    <definedName name="TXGXO_R" localSheetId="0">#REF!</definedName>
    <definedName name="TXGXO_R">#REF!</definedName>
    <definedName name="TXGXO_RPCH" localSheetId="0">#REF!</definedName>
    <definedName name="TXGXO_RPCH">#REF!</definedName>
    <definedName name="TXS" localSheetId="0">#REF!</definedName>
    <definedName name="TXS">#REF!</definedName>
    <definedName name="txtab4" localSheetId="0">'[52]27'!#REF!</definedName>
    <definedName name="txtab4">'[52]27'!#REF!</definedName>
    <definedName name="type">[78]Consolidation!$J$12</definedName>
    <definedName name="tz">'[87]Table 26, pg1'!$A$1:$L$56</definedName>
    <definedName name="UCC" localSheetId="0">#REF!</definedName>
    <definedName name="UCC">#REF!</definedName>
    <definedName name="UFC" localSheetId="0">#REF!</definedName>
    <definedName name="UFC">#REF!</definedName>
    <definedName name="uio" localSheetId="0">#REF!</definedName>
    <definedName name="uio">#REF!</definedName>
    <definedName name="Unadjusted_usable_resources" localSheetId="0">#REF!</definedName>
    <definedName name="Unadjusted_usable_resources">#REF!</definedName>
    <definedName name="Uncommitted_usable_resources" localSheetId="0">#REF!</definedName>
    <definedName name="Uncommitted_usable_resources">#REF!</definedName>
    <definedName name="UPDATES" localSheetId="0">#REF!</definedName>
    <definedName name="UPDATES">#REF!</definedName>
    <definedName name="US" localSheetId="0">#REF!</definedName>
    <definedName name="US">#REF!</definedName>
    <definedName name="USERNAME" localSheetId="0">#REF!</definedName>
    <definedName name="USERNAME">#REF!</definedName>
    <definedName name="Valuation" localSheetId="0">#REF!</definedName>
    <definedName name="Valuation">#REF!</definedName>
    <definedName name="Values_Entered" localSheetId="0">IF('SYNTHESE _RESSOURCES'!Loan_Amount*'SYNTHESE _RESSOURCES'!Interest_Rate*'SYNTHESE _RESSOURCES'!Loan_Years*'SYNTHESE _RESSOURCES'!Loan_Start&gt;0,1,0)</definedName>
    <definedName name="Values_Entered">IF(Loan_Amount*Interest_Rate*Loan_Years*Loan_Start&gt;0,1,0)</definedName>
    <definedName name="VERIF" localSheetId="0">#REF!</definedName>
    <definedName name="VERIF">#REF!</definedName>
    <definedName name="VERIFICATION__AVOIRS___ENGAGEMENTS">[23]BDDCLE!$A$919</definedName>
    <definedName name="vgh" localSheetId="0">#REF!</definedName>
    <definedName name="vgh">#REF!</definedName>
    <definedName name="volume_trade" localSheetId="0">#REF!</definedName>
    <definedName name="volume_trade">#REF!</definedName>
    <definedName name="VS" localSheetId="0">#REF!</definedName>
    <definedName name="VS">#REF!</definedName>
    <definedName name="wadem">'[9]Committed Debt Outflows'!$I$488</definedName>
    <definedName name="WAEuro">'[9]Committed Debt Outflows'!$I$409</definedName>
    <definedName name="waff">'[9]Committed Debt Outflows'!$I$501</definedName>
    <definedName name="wagbp">'[9]Committed Debt Outflows'!$I$514</definedName>
    <definedName name="WAGC05">'[9]Committed Debt Outflows'!$I$161</definedName>
    <definedName name="WAGC07">'[9]Committed Debt Outflows'!$I$207</definedName>
    <definedName name="WAGC10">'[9]Committed Debt Outflows'!$I$262</definedName>
    <definedName name="WAGC15">'[9]Committed Debt Outflows'!$I$306</definedName>
    <definedName name="WAGC25">'[9]Committed Debt Outflows'!$I$325</definedName>
    <definedName name="wakd">'[9]Committed Debt Outflows'!$I$531</definedName>
    <definedName name="WARand">'[9]Committed Debt Outflows'!$I$355</definedName>
    <definedName name="wasdr">'[9]Committed Debt Outflows'!$I$527</definedName>
    <definedName name="wasf">'[9]Committed Debt Outflows'!$I$463</definedName>
    <definedName name="WAUS">'[9]Committed Debt Outflows'!$I$383</definedName>
    <definedName name="WAYen">'[9]Committed Debt Outflows'!$I$437</definedName>
    <definedName name="wayuan">'[9]Committed Debt Outflows'!$I$450</definedName>
    <definedName name="Wed" localSheetId="0">'[15]Monetary Dev_Monthly'!#REF!</definedName>
    <definedName name="Wed">'[15]Monetary Dev_Monthly'!#REF!</definedName>
    <definedName name="WEIGHTS" localSheetId="0">#REF!</definedName>
    <definedName name="WEIGHTS">#REF!</definedName>
    <definedName name="WEO" localSheetId="0">#REF!</definedName>
    <definedName name="WEO">#REF!</definedName>
    <definedName name="weo_projections" localSheetId="0">#REF!</definedName>
    <definedName name="weo_projections">#REF!</definedName>
    <definedName name="WEOD" localSheetId="0">#REF!</definedName>
    <definedName name="WEOD">#REF!</definedName>
    <definedName name="weodata" localSheetId="0">#REF!</definedName>
    <definedName name="weodata">#REF!</definedName>
    <definedName name="WEOIMF" localSheetId="0">#REF!</definedName>
    <definedName name="WEOIMF">#REF!</definedName>
    <definedName name="WHOLE">[90]Main:Gap!$A$2:$AN$8</definedName>
    <definedName name="WMENU" localSheetId="0">#REF!</definedName>
    <definedName name="WMENU">#REF!</definedName>
    <definedName name="WPCP33_D" localSheetId="0">#REF!</definedName>
    <definedName name="WPCP33_D">#REF!</definedName>
    <definedName name="WPCP33pch" localSheetId="0">#REF!</definedName>
    <definedName name="WPCP33pch">#REF!</definedName>
    <definedName name="wrn.Main._.Economic._.Indicators." hidden="1">{"Main Economic Indicators",#N/A,FALSE,"C"}</definedName>
    <definedName name="wrn.st1." hidden="1">{"ST1",#N/A,FALSE,"SOURCE"}</definedName>
    <definedName name="wrn.STAFF_REPORT_TABLES." hidden="1">{"SR_tbs",#N/A,FALSE,"MGSSEI";"SR_tbs",#N/A,FALSE,"MGSBOX";"SR_tbs",#N/A,FALSE,"MGSOCIND"}</definedName>
    <definedName name="wrn.tab2." hidden="1">{#N/A,#N/A,FALSE,"report1"}</definedName>
    <definedName name="Wt_d">[27]CIRRs!$C$59</definedName>
    <definedName name="WT4A" localSheetId="0">[6]Work_sect!#REF!</definedName>
    <definedName name="WT4A">[6]Work_sect!#REF!</definedName>
    <definedName name="WT4B">[6]Work_sect!$B$55</definedName>
    <definedName name="WT4C">[6]Work_sect!$B$66</definedName>
    <definedName name="wvu.a.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bop.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sr.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sdr.sr.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cotton.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all.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exportdetails.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s.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gold.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all.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Hypotheses.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imports.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all.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tot.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X" localSheetId="0">[18]Main!#REF!</definedName>
    <definedName name="X">[18]Main!#REF!</definedName>
    <definedName name="XandRev">'[59]tab 3'!$F$63:$Z$65</definedName>
    <definedName name="xdr" localSheetId="0">#REF!</definedName>
    <definedName name="xdr">#REF!</definedName>
    <definedName name="XGS" localSheetId="0">#REF!</definedName>
    <definedName name="XGS">#REF!</definedName>
    <definedName name="xr" localSheetId="0">#REF!</definedName>
    <definedName name="xr">#REF!</definedName>
    <definedName name="xxx" localSheetId="0">#REF!</definedName>
    <definedName name="xxx">#REF!</definedName>
    <definedName name="Year" localSheetId="0">#REF!</definedName>
    <definedName name="Year">#REF!</definedName>
    <definedName name="Years" localSheetId="0">#REF!</definedName>
    <definedName name="Years">#REF!</definedName>
    <definedName name="yenr" localSheetId="0">#REF!</definedName>
    <definedName name="yenr">#REF!</definedName>
    <definedName name="YRA">[91]Assump:Last!$A$13:$B$225</definedName>
    <definedName name="YRPOSTT">[91]Assump:Last!$Q$13:$X$232</definedName>
    <definedName name="YRPOSTV">[91]Assump:Last!$AI$13:$AK$271</definedName>
    <definedName name="YRPRET">[91]Assump:Last!$H$13:$K$225</definedName>
    <definedName name="YRPROG">[91]Assump:Last!$V$13:$AI$225</definedName>
    <definedName name="yyy" localSheetId="0">#REF!</definedName>
    <definedName name="yyy">#REF!</definedName>
    <definedName name="Z" localSheetId="0">[5]Imp!#REF!</definedName>
    <definedName name="Z">[5]Imp!#REF!</definedName>
    <definedName name="Z_00C67BFA_FEDD_11D1_98B3_00C04FC96ABD_.wvu.Rows" localSheetId="0" hidden="1">[42]BOP!$A$36:$IV$36,[42]BOP!$A$44:$IV$44,[42]BOP!$A$59:$IV$59,[42]BOP!#REF!,[42]BOP!#REF!,[42]BOP!$A$81:$IV$88</definedName>
    <definedName name="Z_00C67BFA_FEDD_11D1_98B3_00C04FC96ABD_.wvu.Rows" hidden="1">[42]BOP!$A$36:$IV$36,[42]BOP!$A$44:$IV$44,[42]BOP!$A$59:$IV$59,[42]BOP!#REF!,[42]BOP!#REF!,[42]BOP!$A$81:$IV$88</definedName>
    <definedName name="Z_00C67BFB_FEDD_11D1_98B3_00C04FC96ABD_.wvu.Rows" localSheetId="0" hidden="1">[42]BOP!$A$36:$IV$36,[42]BOP!$A$44:$IV$44,[42]BOP!$A$59:$IV$59,[42]BOP!#REF!,[42]BOP!#REF!,[42]BOP!$A$81:$IV$88</definedName>
    <definedName name="Z_00C67BFB_FEDD_11D1_98B3_00C04FC96ABD_.wvu.Rows" hidden="1">[42]BOP!$A$36:$IV$36,[42]BOP!$A$44:$IV$44,[42]BOP!$A$59:$IV$59,[42]BOP!#REF!,[42]BOP!#REF!,[42]BOP!$A$81:$IV$88</definedName>
    <definedName name="Z_00C67BFC_FEDD_11D1_98B3_00C04FC96ABD_.wvu.Rows" localSheetId="0" hidden="1">[42]BOP!$A$36:$IV$36,[42]BOP!$A$44:$IV$44,[42]BOP!$A$59:$IV$59,[42]BOP!#REF!,[42]BOP!#REF!,[42]BOP!$A$81:$IV$88</definedName>
    <definedName name="Z_00C67BFC_FEDD_11D1_98B3_00C04FC96ABD_.wvu.Rows" hidden="1">[42]BOP!$A$36:$IV$36,[42]BOP!$A$44:$IV$44,[42]BOP!$A$59:$IV$59,[42]BOP!#REF!,[42]BOP!#REF!,[42]BOP!$A$81:$IV$88</definedName>
    <definedName name="Z_00C67BFD_FEDD_11D1_98B3_00C04FC96ABD_.wvu.Rows" localSheetId="0" hidden="1">[42]BOP!$A$36:$IV$36,[42]BOP!$A$44:$IV$44,[42]BOP!$A$59:$IV$59,[42]BOP!#REF!,[42]BOP!#REF!,[42]BOP!$A$81:$IV$88</definedName>
    <definedName name="Z_00C67BFD_FEDD_11D1_98B3_00C04FC96ABD_.wvu.Rows" hidden="1">[42]BOP!$A$36:$IV$36,[42]BOP!$A$44:$IV$44,[42]BOP!$A$59:$IV$59,[42]BOP!#REF!,[42]BOP!#REF!,[42]BOP!$A$81:$IV$88</definedName>
    <definedName name="Z_00C67BFE_FEDD_11D1_98B3_00C04FC96ABD_.wvu.Rows" localSheetId="0" hidden="1">[42]BOP!$A$36:$IV$36,[42]BOP!$A$44:$IV$44,[42]BOP!$A$59:$IV$59,[42]BOP!#REF!,[42]BOP!#REF!,[42]BOP!$A$79:$IV$79,[42]BOP!$A$81:$IV$88,[42]BOP!#REF!</definedName>
    <definedName name="Z_00C67BFE_FEDD_11D1_98B3_00C04FC96ABD_.wvu.Rows" hidden="1">[42]BOP!$A$36:$IV$36,[42]BOP!$A$44:$IV$44,[42]BOP!$A$59:$IV$59,[42]BOP!#REF!,[42]BOP!#REF!,[42]BOP!$A$79:$IV$79,[42]BOP!$A$81:$IV$88,[42]BOP!#REF!</definedName>
    <definedName name="Z_00C67BFF_FEDD_11D1_98B3_00C04FC96ABD_.wvu.Rows" localSheetId="0" hidden="1">[42]BOP!$A$36:$IV$36,[42]BOP!$A$44:$IV$44,[42]BOP!$A$59:$IV$59,[42]BOP!#REF!,[42]BOP!#REF!,[42]BOP!$A$79:$IV$79,[42]BOP!$A$81:$IV$88</definedName>
    <definedName name="Z_00C67BFF_FEDD_11D1_98B3_00C04FC96ABD_.wvu.Rows" hidden="1">[42]BOP!$A$36:$IV$36,[42]BOP!$A$44:$IV$44,[42]BOP!$A$59:$IV$59,[42]BOP!#REF!,[42]BOP!#REF!,[42]BOP!$A$79:$IV$79,[42]BOP!$A$81:$IV$88</definedName>
    <definedName name="Z_00C67C00_FEDD_11D1_98B3_00C04FC96ABD_.wvu.Rows" localSheetId="0" hidden="1">[42]BOP!$A$36:$IV$36,[42]BOP!$A$44:$IV$44,[42]BOP!$A$59:$IV$59,[42]BOP!#REF!,[42]BOP!#REF!,[42]BOP!$A$79:$IV$79,[42]BOP!#REF!</definedName>
    <definedName name="Z_00C67C00_FEDD_11D1_98B3_00C04FC96ABD_.wvu.Rows" hidden="1">[42]BOP!$A$36:$IV$36,[42]BOP!$A$44:$IV$44,[42]BOP!$A$59:$IV$59,[42]BOP!#REF!,[42]BOP!#REF!,[42]BOP!$A$79:$IV$79,[42]BOP!#REF!</definedName>
    <definedName name="Z_00C67C01_FEDD_11D1_98B3_00C04FC96ABD_.wvu.Rows" localSheetId="0" hidden="1">[42]BOP!$A$36:$IV$36,[42]BOP!$A$44:$IV$44,[42]BOP!$A$59:$IV$59,[42]BOP!#REF!,[42]BOP!#REF!,[42]BOP!$A$79:$IV$79,[42]BOP!$A$81:$IV$88,[42]BOP!#REF!</definedName>
    <definedName name="Z_00C67C01_FEDD_11D1_98B3_00C04FC96ABD_.wvu.Rows" hidden="1">[42]BOP!$A$36:$IV$36,[42]BOP!$A$44:$IV$44,[42]BOP!$A$59:$IV$59,[42]BOP!#REF!,[42]BOP!#REF!,[42]BOP!$A$79:$IV$79,[42]BOP!$A$81:$IV$88,[42]BOP!#REF!</definedName>
    <definedName name="Z_00C67C02_FEDD_11D1_98B3_00C04FC96ABD_.wvu.Rows" localSheetId="0" hidden="1">[42]BOP!$A$36:$IV$36,[42]BOP!$A$44:$IV$44,[42]BOP!$A$59:$IV$59,[42]BOP!#REF!,[42]BOP!#REF!,[42]BOP!$A$79:$IV$79,[42]BOP!$A$81:$IV$88,[42]BOP!#REF!</definedName>
    <definedName name="Z_00C67C02_FEDD_11D1_98B3_00C04FC96ABD_.wvu.Rows" hidden="1">[42]BOP!$A$36:$IV$36,[42]BOP!$A$44:$IV$44,[42]BOP!$A$59:$IV$59,[42]BOP!#REF!,[42]BOP!#REF!,[42]BOP!$A$79:$IV$79,[42]BOP!$A$81:$IV$88,[42]BOP!#REF!</definedName>
    <definedName name="Z_00C67C03_FEDD_11D1_98B3_00C04FC96ABD_.wvu.Rows" localSheetId="0" hidden="1">[42]BOP!$A$36:$IV$36,[42]BOP!$A$44:$IV$44,[42]BOP!$A$59:$IV$59,[42]BOP!#REF!,[42]BOP!#REF!,[42]BOP!$A$79:$IV$79,[42]BOP!$A$81:$IV$88,[42]BOP!#REF!</definedName>
    <definedName name="Z_00C67C03_FEDD_11D1_98B3_00C04FC96ABD_.wvu.Rows" hidden="1">[42]BOP!$A$36:$IV$36,[42]BOP!$A$44:$IV$44,[42]BOP!$A$59:$IV$59,[42]BOP!#REF!,[42]BOP!#REF!,[42]BOP!$A$79:$IV$79,[42]BOP!$A$81:$IV$88,[42]BOP!#REF!</definedName>
    <definedName name="Z_00C67C05_FEDD_11D1_98B3_00C04FC96ABD_.wvu.Rows" localSheetId="0" hidden="1">[42]BOP!$A$36:$IV$36,[42]BOP!$A$44:$IV$44,[42]BOP!$A$59:$IV$59,[42]BOP!#REF!,[42]BOP!#REF!,[42]BOP!$A$79:$IV$79,[42]BOP!$A$81:$IV$88,[42]BOP!#REF!,[42]BOP!#REF!</definedName>
    <definedName name="Z_00C67C05_FEDD_11D1_98B3_00C04FC96ABD_.wvu.Rows" hidden="1">[42]BOP!$A$36:$IV$36,[42]BOP!$A$44:$IV$44,[42]BOP!$A$59:$IV$59,[42]BOP!#REF!,[42]BOP!#REF!,[42]BOP!$A$79:$IV$79,[42]BOP!$A$81:$IV$88,[42]BOP!#REF!,[42]BOP!#REF!</definedName>
    <definedName name="Z_00C67C06_FEDD_11D1_98B3_00C04FC96ABD_.wvu.Rows" localSheetId="0" hidden="1">[42]BOP!$A$36:$IV$36,[42]BOP!$A$44:$IV$44,[42]BOP!$A$59:$IV$59,[42]BOP!#REF!,[42]BOP!#REF!,[42]BOP!$A$79:$IV$79,[42]BOP!$A$81:$IV$88,[42]BOP!#REF!,[42]BOP!#REF!</definedName>
    <definedName name="Z_00C67C06_FEDD_11D1_98B3_00C04FC96ABD_.wvu.Rows" hidden="1">[42]BOP!$A$36:$IV$36,[42]BOP!$A$44:$IV$44,[42]BOP!$A$59:$IV$59,[42]BOP!#REF!,[42]BOP!#REF!,[42]BOP!$A$79:$IV$79,[42]BOP!$A$81:$IV$88,[42]BOP!#REF!,[42]BOP!#REF!</definedName>
    <definedName name="Z_00C67C07_FEDD_11D1_98B3_00C04FC96ABD_.wvu.Rows" localSheetId="0" hidden="1">[42]BOP!$A$36:$IV$36,[42]BOP!$A$44:$IV$44,[42]BOP!$A$59:$IV$59,[42]BOP!#REF!,[42]BOP!#REF!,[42]BOP!$A$79:$IV$79</definedName>
    <definedName name="Z_00C67C07_FEDD_11D1_98B3_00C04FC96ABD_.wvu.Rows" hidden="1">[42]BOP!$A$36:$IV$36,[42]BOP!$A$44:$IV$44,[42]BOP!$A$59:$IV$59,[42]BOP!#REF!,[42]BOP!#REF!,[42]BOP!$A$79:$IV$79</definedName>
    <definedName name="Z_112039D0_FF0B_11D1_98B3_00C04FC96ABD_.wvu.Rows" localSheetId="0" hidden="1">[42]BOP!$A$36:$IV$36,[42]BOP!$A$44:$IV$44,[42]BOP!$A$59:$IV$59,[42]BOP!#REF!,[42]BOP!#REF!,[42]BOP!$A$81:$IV$88</definedName>
    <definedName name="Z_112039D0_FF0B_11D1_98B3_00C04FC96ABD_.wvu.Rows" hidden="1">[42]BOP!$A$36:$IV$36,[42]BOP!$A$44:$IV$44,[42]BOP!$A$59:$IV$59,[42]BOP!#REF!,[42]BOP!#REF!,[42]BOP!$A$81:$IV$88</definedName>
    <definedName name="Z_112039D1_FF0B_11D1_98B3_00C04FC96ABD_.wvu.Rows" localSheetId="0" hidden="1">[42]BOP!$A$36:$IV$36,[42]BOP!$A$44:$IV$44,[42]BOP!$A$59:$IV$59,[42]BOP!#REF!,[42]BOP!#REF!,[42]BOP!$A$81:$IV$88</definedName>
    <definedName name="Z_112039D1_FF0B_11D1_98B3_00C04FC96ABD_.wvu.Rows" hidden="1">[42]BOP!$A$36:$IV$36,[42]BOP!$A$44:$IV$44,[42]BOP!$A$59:$IV$59,[42]BOP!#REF!,[42]BOP!#REF!,[42]BOP!$A$81:$IV$88</definedName>
    <definedName name="Z_112039D2_FF0B_11D1_98B3_00C04FC96ABD_.wvu.Rows" localSheetId="0" hidden="1">[42]BOP!$A$36:$IV$36,[42]BOP!$A$44:$IV$44,[42]BOP!$A$59:$IV$59,[42]BOP!#REF!,[42]BOP!#REF!,[42]BOP!$A$81:$IV$88</definedName>
    <definedName name="Z_112039D2_FF0B_11D1_98B3_00C04FC96ABD_.wvu.Rows" hidden="1">[42]BOP!$A$36:$IV$36,[42]BOP!$A$44:$IV$44,[42]BOP!$A$59:$IV$59,[42]BOP!#REF!,[42]BOP!#REF!,[42]BOP!$A$81:$IV$88</definedName>
    <definedName name="Z_112039D3_FF0B_11D1_98B3_00C04FC96ABD_.wvu.Rows" localSheetId="0" hidden="1">[42]BOP!$A$36:$IV$36,[42]BOP!$A$44:$IV$44,[42]BOP!$A$59:$IV$59,[42]BOP!#REF!,[42]BOP!#REF!,[42]BOP!$A$81:$IV$88</definedName>
    <definedName name="Z_112039D3_FF0B_11D1_98B3_00C04FC96ABD_.wvu.Rows" hidden="1">[42]BOP!$A$36:$IV$36,[42]BOP!$A$44:$IV$44,[42]BOP!$A$59:$IV$59,[42]BOP!#REF!,[42]BOP!#REF!,[42]BOP!$A$81:$IV$88</definedName>
    <definedName name="Z_112039D4_FF0B_11D1_98B3_00C04FC96ABD_.wvu.Rows" localSheetId="0" hidden="1">[42]BOP!$A$36:$IV$36,[42]BOP!$A$44:$IV$44,[42]BOP!$A$59:$IV$59,[42]BOP!#REF!,[42]BOP!#REF!,[42]BOP!$A$79:$IV$79,[42]BOP!$A$81:$IV$88,[42]BOP!#REF!</definedName>
    <definedName name="Z_112039D4_FF0B_11D1_98B3_00C04FC96ABD_.wvu.Rows" hidden="1">[42]BOP!$A$36:$IV$36,[42]BOP!$A$44:$IV$44,[42]BOP!$A$59:$IV$59,[42]BOP!#REF!,[42]BOP!#REF!,[42]BOP!$A$79:$IV$79,[42]BOP!$A$81:$IV$88,[42]BOP!#REF!</definedName>
    <definedName name="Z_112039D5_FF0B_11D1_98B3_00C04FC96ABD_.wvu.Rows" localSheetId="0" hidden="1">[42]BOP!$A$36:$IV$36,[42]BOP!$A$44:$IV$44,[42]BOP!$A$59:$IV$59,[42]BOP!#REF!,[42]BOP!#REF!,[42]BOP!$A$79:$IV$79,[42]BOP!$A$81:$IV$88</definedName>
    <definedName name="Z_112039D5_FF0B_11D1_98B3_00C04FC96ABD_.wvu.Rows" hidden="1">[42]BOP!$A$36:$IV$36,[42]BOP!$A$44:$IV$44,[42]BOP!$A$59:$IV$59,[42]BOP!#REF!,[42]BOP!#REF!,[42]BOP!$A$79:$IV$79,[42]BOP!$A$81:$IV$88</definedName>
    <definedName name="Z_112039D6_FF0B_11D1_98B3_00C04FC96ABD_.wvu.Rows" localSheetId="0" hidden="1">[42]BOP!$A$36:$IV$36,[42]BOP!$A$44:$IV$44,[42]BOP!$A$59:$IV$59,[42]BOP!#REF!,[42]BOP!#REF!,[42]BOP!$A$79:$IV$79,[42]BOP!#REF!</definedName>
    <definedName name="Z_112039D6_FF0B_11D1_98B3_00C04FC96ABD_.wvu.Rows" hidden="1">[42]BOP!$A$36:$IV$36,[42]BOP!$A$44:$IV$44,[42]BOP!$A$59:$IV$59,[42]BOP!#REF!,[42]BOP!#REF!,[42]BOP!$A$79:$IV$79,[42]BOP!#REF!</definedName>
    <definedName name="Z_112039D7_FF0B_11D1_98B3_00C04FC96ABD_.wvu.Rows" localSheetId="0" hidden="1">[42]BOP!$A$36:$IV$36,[42]BOP!$A$44:$IV$44,[42]BOP!$A$59:$IV$59,[42]BOP!#REF!,[42]BOP!#REF!,[42]BOP!$A$79:$IV$79,[42]BOP!$A$81:$IV$88,[42]BOP!#REF!</definedName>
    <definedName name="Z_112039D7_FF0B_11D1_98B3_00C04FC96ABD_.wvu.Rows" hidden="1">[42]BOP!$A$36:$IV$36,[42]BOP!$A$44:$IV$44,[42]BOP!$A$59:$IV$59,[42]BOP!#REF!,[42]BOP!#REF!,[42]BOP!$A$79:$IV$79,[42]BOP!$A$81:$IV$88,[42]BOP!#REF!</definedName>
    <definedName name="Z_112039D8_FF0B_11D1_98B3_00C04FC96ABD_.wvu.Rows" localSheetId="0" hidden="1">[42]BOP!$A$36:$IV$36,[42]BOP!$A$44:$IV$44,[42]BOP!$A$59:$IV$59,[42]BOP!#REF!,[42]BOP!#REF!,[42]BOP!$A$79:$IV$79,[42]BOP!$A$81:$IV$88,[42]BOP!#REF!</definedName>
    <definedName name="Z_112039D8_FF0B_11D1_98B3_00C04FC96ABD_.wvu.Rows" hidden="1">[42]BOP!$A$36:$IV$36,[42]BOP!$A$44:$IV$44,[42]BOP!$A$59:$IV$59,[42]BOP!#REF!,[42]BOP!#REF!,[42]BOP!$A$79:$IV$79,[42]BOP!$A$81:$IV$88,[42]BOP!#REF!</definedName>
    <definedName name="Z_112039D9_FF0B_11D1_98B3_00C04FC96ABD_.wvu.Rows" localSheetId="0" hidden="1">[42]BOP!$A$36:$IV$36,[42]BOP!$A$44:$IV$44,[42]BOP!$A$59:$IV$59,[42]BOP!#REF!,[42]BOP!#REF!,[42]BOP!$A$79:$IV$79,[42]BOP!$A$81:$IV$88,[42]BOP!#REF!</definedName>
    <definedName name="Z_112039D9_FF0B_11D1_98B3_00C04FC96ABD_.wvu.Rows" hidden="1">[42]BOP!$A$36:$IV$36,[42]BOP!$A$44:$IV$44,[42]BOP!$A$59:$IV$59,[42]BOP!#REF!,[42]BOP!#REF!,[42]BOP!$A$79:$IV$79,[42]BOP!$A$81:$IV$88,[42]BOP!#REF!</definedName>
    <definedName name="Z_112039DB_FF0B_11D1_98B3_00C04FC96ABD_.wvu.Rows" localSheetId="0" hidden="1">[42]BOP!$A$36:$IV$36,[42]BOP!$A$44:$IV$44,[42]BOP!$A$59:$IV$59,[42]BOP!#REF!,[42]BOP!#REF!,[42]BOP!$A$79:$IV$79,[42]BOP!$A$81:$IV$88,[42]BOP!#REF!,[42]BOP!#REF!</definedName>
    <definedName name="Z_112039DB_FF0B_11D1_98B3_00C04FC96ABD_.wvu.Rows" hidden="1">[42]BOP!$A$36:$IV$36,[42]BOP!$A$44:$IV$44,[42]BOP!$A$59:$IV$59,[42]BOP!#REF!,[42]BOP!#REF!,[42]BOP!$A$79:$IV$79,[42]BOP!$A$81:$IV$88,[42]BOP!#REF!,[42]BOP!#REF!</definedName>
    <definedName name="Z_112039DC_FF0B_11D1_98B3_00C04FC96ABD_.wvu.Rows" localSheetId="0" hidden="1">[42]BOP!$A$36:$IV$36,[42]BOP!$A$44:$IV$44,[42]BOP!$A$59:$IV$59,[42]BOP!#REF!,[42]BOP!#REF!,[42]BOP!$A$79:$IV$79,[42]BOP!$A$81:$IV$88,[42]BOP!#REF!,[42]BOP!#REF!</definedName>
    <definedName name="Z_112039DC_FF0B_11D1_98B3_00C04FC96ABD_.wvu.Rows" hidden="1">[42]BOP!$A$36:$IV$36,[42]BOP!$A$44:$IV$44,[42]BOP!$A$59:$IV$59,[42]BOP!#REF!,[42]BOP!#REF!,[42]BOP!$A$79:$IV$79,[42]BOP!$A$81:$IV$88,[42]BOP!#REF!,[42]BOP!#REF!</definedName>
    <definedName name="Z_112039DD_FF0B_11D1_98B3_00C04FC96ABD_.wvu.Rows" localSheetId="0" hidden="1">[42]BOP!$A$36:$IV$36,[42]BOP!$A$44:$IV$44,[42]BOP!$A$59:$IV$59,[42]BOP!#REF!,[42]BOP!#REF!,[42]BOP!$A$79:$IV$79</definedName>
    <definedName name="Z_112039DD_FF0B_11D1_98B3_00C04FC96ABD_.wvu.Rows" hidden="1">[42]BOP!$A$36:$IV$36,[42]BOP!$A$44:$IV$44,[42]BOP!$A$59:$IV$59,[42]BOP!#REF!,[42]BOP!#REF!,[42]BOP!$A$79:$IV$79</definedName>
    <definedName name="Z_1A87067C_7102_4E77_BC8D_D9D9112AA17F_.wvu.Cols" localSheetId="0" hidden="1">#REF!</definedName>
    <definedName name="Z_1A87067C_7102_4E77_BC8D_D9D9112AA17F_.wvu.Cols" hidden="1">#REF!</definedName>
    <definedName name="Z_1A87067C_7102_4E77_BC8D_D9D9112AA17F_.wvu.PrintArea" localSheetId="0" hidden="1">#REF!</definedName>
    <definedName name="Z_1A87067C_7102_4E77_BC8D_D9D9112AA17F_.wvu.PrintArea" hidden="1">#REF!</definedName>
    <definedName name="Z_1A87067C_7102_4E77_BC8D_D9D9112AA17F_.wvu.PrintTitles" localSheetId="0" hidden="1">#REF!</definedName>
    <definedName name="Z_1A87067C_7102_4E77_BC8D_D9D9112AA17F_.wvu.PrintTitles" hidden="1">#REF!</definedName>
    <definedName name="Z_1A87067C_7102_4E77_BC8D_D9D9112AA17F_.wvu.Rows" localSheetId="0" hidden="1">#REF!</definedName>
    <definedName name="Z_1A87067C_7102_4E77_BC8D_D9D9112AA17F_.wvu.Rows" hidden="1">#REF!</definedName>
    <definedName name="Z_1A8C061B_2301_11D3_BFD1_000039E37209_.wvu.Cols" localSheetId="0" hidden="1">#REF!,#REF!,#REF!</definedName>
    <definedName name="Z_1A8C061B_2301_11D3_BFD1_000039E37209_.wvu.Cols" hidden="1">#REF!,#REF!,#REF!</definedName>
    <definedName name="Z_1A8C061B_2301_11D3_BFD1_000039E37209_.wvu.Rows" localSheetId="0" hidden="1">#REF!,#REF!,#REF!</definedName>
    <definedName name="Z_1A8C061B_2301_11D3_BFD1_000039E37209_.wvu.Rows" hidden="1">#REF!,#REF!,#REF!</definedName>
    <definedName name="Z_1A8C061C_2301_11D3_BFD1_000039E37209_.wvu.Cols" localSheetId="0" hidden="1">#REF!,#REF!,#REF!</definedName>
    <definedName name="Z_1A8C061C_2301_11D3_BFD1_000039E37209_.wvu.Cols" hidden="1">#REF!,#REF!,#REF!</definedName>
    <definedName name="Z_1A8C061C_2301_11D3_BFD1_000039E37209_.wvu.Rows" localSheetId="0" hidden="1">#REF!,#REF!,#REF!</definedName>
    <definedName name="Z_1A8C061C_2301_11D3_BFD1_000039E37209_.wvu.Rows" hidden="1">#REF!,#REF!,#REF!</definedName>
    <definedName name="Z_1A8C061E_2301_11D3_BFD1_000039E37209_.wvu.Cols" localSheetId="0" hidden="1">#REF!,#REF!,#REF!</definedName>
    <definedName name="Z_1A8C061E_2301_11D3_BFD1_000039E37209_.wvu.Cols" hidden="1">#REF!,#REF!,#REF!</definedName>
    <definedName name="Z_1A8C061E_2301_11D3_BFD1_000039E37209_.wvu.Rows" localSheetId="0" hidden="1">#REF!,#REF!,#REF!</definedName>
    <definedName name="Z_1A8C061E_2301_11D3_BFD1_000039E37209_.wvu.Rows" hidden="1">#REF!,#REF!,#REF!</definedName>
    <definedName name="Z_1A8C061F_2301_11D3_BFD1_000039E37209_.wvu.Cols" localSheetId="0" hidden="1">#REF!,#REF!,#REF!</definedName>
    <definedName name="Z_1A8C061F_2301_11D3_BFD1_000039E37209_.wvu.Cols" hidden="1">#REF!,#REF!,#REF!</definedName>
    <definedName name="Z_1A8C061F_2301_11D3_BFD1_000039E37209_.wvu.Rows" localSheetId="0" hidden="1">#REF!,#REF!,#REF!</definedName>
    <definedName name="Z_1A8C061F_2301_11D3_BFD1_000039E37209_.wvu.Rows" hidden="1">#REF!,#REF!,#REF!</definedName>
    <definedName name="Z_1F4C2007_FFA7_11D1_98B6_00C04FC96ABD_.wvu.Rows" localSheetId="0" hidden="1">[42]BOP!$A$36:$IV$36,[42]BOP!$A$44:$IV$44,[42]BOP!$A$59:$IV$59,[42]BOP!#REF!,[42]BOP!#REF!,[42]BOP!$A$81:$IV$88</definedName>
    <definedName name="Z_1F4C2007_FFA7_11D1_98B6_00C04FC96ABD_.wvu.Rows" hidden="1">[42]BOP!$A$36:$IV$36,[42]BOP!$A$44:$IV$44,[42]BOP!$A$59:$IV$59,[42]BOP!#REF!,[42]BOP!#REF!,[42]BOP!$A$81:$IV$88</definedName>
    <definedName name="Z_1F4C2008_FFA7_11D1_98B6_00C04FC96ABD_.wvu.Rows" localSheetId="0" hidden="1">[42]BOP!$A$36:$IV$36,[42]BOP!$A$44:$IV$44,[42]BOP!$A$59:$IV$59,[42]BOP!#REF!,[42]BOP!#REF!,[42]BOP!$A$81:$IV$88</definedName>
    <definedName name="Z_1F4C2008_FFA7_11D1_98B6_00C04FC96ABD_.wvu.Rows" hidden="1">[42]BOP!$A$36:$IV$36,[42]BOP!$A$44:$IV$44,[42]BOP!$A$59:$IV$59,[42]BOP!#REF!,[42]BOP!#REF!,[42]BOP!$A$81:$IV$88</definedName>
    <definedName name="Z_1F4C2009_FFA7_11D1_98B6_00C04FC96ABD_.wvu.Rows" localSheetId="0" hidden="1">[42]BOP!$A$36:$IV$36,[42]BOP!$A$44:$IV$44,[42]BOP!$A$59:$IV$59,[42]BOP!#REF!,[42]BOP!#REF!,[42]BOP!$A$81:$IV$88</definedName>
    <definedName name="Z_1F4C2009_FFA7_11D1_98B6_00C04FC96ABD_.wvu.Rows" hidden="1">[42]BOP!$A$36:$IV$36,[42]BOP!$A$44:$IV$44,[42]BOP!$A$59:$IV$59,[42]BOP!#REF!,[42]BOP!#REF!,[42]BOP!$A$81:$IV$88</definedName>
    <definedName name="Z_1F4C200A_FFA7_11D1_98B6_00C04FC96ABD_.wvu.Rows" localSheetId="0" hidden="1">[42]BOP!$A$36:$IV$36,[42]BOP!$A$44:$IV$44,[42]BOP!$A$59:$IV$59,[42]BOP!#REF!,[42]BOP!#REF!,[42]BOP!$A$81:$IV$88</definedName>
    <definedName name="Z_1F4C200A_FFA7_11D1_98B6_00C04FC96ABD_.wvu.Rows" hidden="1">[42]BOP!$A$36:$IV$36,[42]BOP!$A$44:$IV$44,[42]BOP!$A$59:$IV$59,[42]BOP!#REF!,[42]BOP!#REF!,[42]BOP!$A$81:$IV$88</definedName>
    <definedName name="Z_1F4C200B_FFA7_11D1_98B6_00C04FC96ABD_.wvu.Rows" localSheetId="0" hidden="1">[42]BOP!$A$36:$IV$36,[42]BOP!$A$44:$IV$44,[42]BOP!$A$59:$IV$59,[42]BOP!#REF!,[42]BOP!#REF!,[42]BOP!$A$79:$IV$79,[42]BOP!$A$81:$IV$88,[42]BOP!#REF!</definedName>
    <definedName name="Z_1F4C200B_FFA7_11D1_98B6_00C04FC96ABD_.wvu.Rows" hidden="1">[42]BOP!$A$36:$IV$36,[42]BOP!$A$44:$IV$44,[42]BOP!$A$59:$IV$59,[42]BOP!#REF!,[42]BOP!#REF!,[42]BOP!$A$79:$IV$79,[42]BOP!$A$81:$IV$88,[42]BOP!#REF!</definedName>
    <definedName name="Z_1F4C200C_FFA7_11D1_98B6_00C04FC96ABD_.wvu.Rows" localSheetId="0" hidden="1">[42]BOP!$A$36:$IV$36,[42]BOP!$A$44:$IV$44,[42]BOP!$A$59:$IV$59,[42]BOP!#REF!,[42]BOP!#REF!,[42]BOP!$A$79:$IV$79,[42]BOP!$A$81:$IV$88</definedName>
    <definedName name="Z_1F4C200C_FFA7_11D1_98B6_00C04FC96ABD_.wvu.Rows" hidden="1">[42]BOP!$A$36:$IV$36,[42]BOP!$A$44:$IV$44,[42]BOP!$A$59:$IV$59,[42]BOP!#REF!,[42]BOP!#REF!,[42]BOP!$A$79:$IV$79,[42]BOP!$A$81:$IV$88</definedName>
    <definedName name="Z_1F4C200D_FFA7_11D1_98B6_00C04FC96ABD_.wvu.Rows" localSheetId="0" hidden="1">[42]BOP!$A$36:$IV$36,[42]BOP!$A$44:$IV$44,[42]BOP!$A$59:$IV$59,[42]BOP!#REF!,[42]BOP!#REF!,[42]BOP!$A$79:$IV$79,[42]BOP!#REF!</definedName>
    <definedName name="Z_1F4C200D_FFA7_11D1_98B6_00C04FC96ABD_.wvu.Rows" hidden="1">[42]BOP!$A$36:$IV$36,[42]BOP!$A$44:$IV$44,[42]BOP!$A$59:$IV$59,[42]BOP!#REF!,[42]BOP!#REF!,[42]BOP!$A$79:$IV$79,[42]BOP!#REF!</definedName>
    <definedName name="Z_1F4C200E_FFA7_11D1_98B6_00C04FC96ABD_.wvu.Rows" localSheetId="0" hidden="1">[42]BOP!$A$36:$IV$36,[42]BOP!$A$44:$IV$44,[42]BOP!$A$59:$IV$59,[42]BOP!#REF!,[42]BOP!#REF!,[42]BOP!$A$79:$IV$79,[42]BOP!$A$81:$IV$88,[42]BOP!#REF!</definedName>
    <definedName name="Z_1F4C200E_FFA7_11D1_98B6_00C04FC96ABD_.wvu.Rows" hidden="1">[42]BOP!$A$36:$IV$36,[42]BOP!$A$44:$IV$44,[42]BOP!$A$59:$IV$59,[42]BOP!#REF!,[42]BOP!#REF!,[42]BOP!$A$79:$IV$79,[42]BOP!$A$81:$IV$88,[42]BOP!#REF!</definedName>
    <definedName name="Z_1F4C200F_FFA7_11D1_98B6_00C04FC96ABD_.wvu.Rows" localSheetId="0" hidden="1">[42]BOP!$A$36:$IV$36,[42]BOP!$A$44:$IV$44,[42]BOP!$A$59:$IV$59,[42]BOP!#REF!,[42]BOP!#REF!,[42]BOP!$A$79:$IV$79,[42]BOP!$A$81:$IV$88,[42]BOP!#REF!</definedName>
    <definedName name="Z_1F4C200F_FFA7_11D1_98B6_00C04FC96ABD_.wvu.Rows" hidden="1">[42]BOP!$A$36:$IV$36,[42]BOP!$A$44:$IV$44,[42]BOP!$A$59:$IV$59,[42]BOP!#REF!,[42]BOP!#REF!,[42]BOP!$A$79:$IV$79,[42]BOP!$A$81:$IV$88,[42]BOP!#REF!</definedName>
    <definedName name="Z_1F4C2010_FFA7_11D1_98B6_00C04FC96ABD_.wvu.Rows" localSheetId="0" hidden="1">[42]BOP!$A$36:$IV$36,[42]BOP!$A$44:$IV$44,[42]BOP!$A$59:$IV$59,[42]BOP!#REF!,[42]BOP!#REF!,[42]BOP!$A$79:$IV$79,[42]BOP!$A$81:$IV$88,[42]BOP!#REF!</definedName>
    <definedName name="Z_1F4C2010_FFA7_11D1_98B6_00C04FC96ABD_.wvu.Rows" hidden="1">[42]BOP!$A$36:$IV$36,[42]BOP!$A$44:$IV$44,[42]BOP!$A$59:$IV$59,[42]BOP!#REF!,[42]BOP!#REF!,[42]BOP!$A$79:$IV$79,[42]BOP!$A$81:$IV$88,[42]BOP!#REF!</definedName>
    <definedName name="Z_1F4C2012_FFA7_11D1_98B6_00C04FC96ABD_.wvu.Rows" localSheetId="0" hidden="1">[42]BOP!$A$36:$IV$36,[42]BOP!$A$44:$IV$44,[42]BOP!$A$59:$IV$59,[42]BOP!#REF!,[42]BOP!#REF!,[42]BOP!$A$79:$IV$79,[42]BOP!$A$81:$IV$88,[42]BOP!#REF!,[42]BOP!#REF!</definedName>
    <definedName name="Z_1F4C2012_FFA7_11D1_98B6_00C04FC96ABD_.wvu.Rows" hidden="1">[42]BOP!$A$36:$IV$36,[42]BOP!$A$44:$IV$44,[42]BOP!$A$59:$IV$59,[42]BOP!#REF!,[42]BOP!#REF!,[42]BOP!$A$79:$IV$79,[42]BOP!$A$81:$IV$88,[42]BOP!#REF!,[42]BOP!#REF!</definedName>
    <definedName name="Z_1F4C2013_FFA7_11D1_98B6_00C04FC96ABD_.wvu.Rows" localSheetId="0" hidden="1">[42]BOP!$A$36:$IV$36,[42]BOP!$A$44:$IV$44,[42]BOP!$A$59:$IV$59,[42]BOP!#REF!,[42]BOP!#REF!,[42]BOP!$A$79:$IV$79,[42]BOP!$A$81:$IV$88,[42]BOP!#REF!,[42]BOP!#REF!</definedName>
    <definedName name="Z_1F4C2013_FFA7_11D1_98B6_00C04FC96ABD_.wvu.Rows" hidden="1">[42]BOP!$A$36:$IV$36,[42]BOP!$A$44:$IV$44,[42]BOP!$A$59:$IV$59,[42]BOP!#REF!,[42]BOP!#REF!,[42]BOP!$A$79:$IV$79,[42]BOP!$A$81:$IV$88,[42]BOP!#REF!,[42]BOP!#REF!</definedName>
    <definedName name="Z_1F4C2014_FFA7_11D1_98B6_00C04FC96ABD_.wvu.Rows" localSheetId="0" hidden="1">[42]BOP!$A$36:$IV$36,[42]BOP!$A$44:$IV$44,[42]BOP!$A$59:$IV$59,[42]BOP!#REF!,[42]BOP!#REF!,[42]BOP!$A$79:$IV$79</definedName>
    <definedName name="Z_1F4C2014_FFA7_11D1_98B6_00C04FC96ABD_.wvu.Rows" hidden="1">[42]BOP!$A$36:$IV$36,[42]BOP!$A$44:$IV$44,[42]BOP!$A$59:$IV$59,[42]BOP!#REF!,[42]BOP!#REF!,[42]BOP!$A$79:$IV$79</definedName>
    <definedName name="Z_49B0A4B0_963B_11D1_BFD1_00A02466B680_.wvu.Rows" localSheetId="0" hidden="1">[42]BOP!$A$36:$IV$36,[42]BOP!$A$44:$IV$44,[42]BOP!$A$59:$IV$59,[42]BOP!#REF!,[42]BOP!#REF!,[42]BOP!$A$81:$IV$88</definedName>
    <definedName name="Z_49B0A4B0_963B_11D1_BFD1_00A02466B680_.wvu.Rows" hidden="1">[42]BOP!$A$36:$IV$36,[42]BOP!$A$44:$IV$44,[42]BOP!$A$59:$IV$59,[42]BOP!#REF!,[42]BOP!#REF!,[42]BOP!$A$81:$IV$88</definedName>
    <definedName name="Z_49B0A4B1_963B_11D1_BFD1_00A02466B680_.wvu.Rows" localSheetId="0" hidden="1">[42]BOP!$A$36:$IV$36,[42]BOP!$A$44:$IV$44,[42]BOP!$A$59:$IV$59,[42]BOP!#REF!,[42]BOP!#REF!,[42]BOP!$A$81:$IV$88</definedName>
    <definedName name="Z_49B0A4B1_963B_11D1_BFD1_00A02466B680_.wvu.Rows" hidden="1">[42]BOP!$A$36:$IV$36,[42]BOP!$A$44:$IV$44,[42]BOP!$A$59:$IV$59,[42]BOP!#REF!,[42]BOP!#REF!,[42]BOP!$A$81:$IV$88</definedName>
    <definedName name="Z_49B0A4B4_963B_11D1_BFD1_00A02466B680_.wvu.Rows" localSheetId="0" hidden="1">[42]BOP!$A$36:$IV$36,[42]BOP!$A$44:$IV$44,[42]BOP!$A$59:$IV$59,[42]BOP!#REF!,[42]BOP!#REF!,[42]BOP!$A$79:$IV$79,[42]BOP!$A$81:$IV$88,[42]BOP!#REF!</definedName>
    <definedName name="Z_49B0A4B4_963B_11D1_BFD1_00A02466B680_.wvu.Rows" hidden="1">[42]BOP!$A$36:$IV$36,[42]BOP!$A$44:$IV$44,[42]BOP!$A$59:$IV$59,[42]BOP!#REF!,[42]BOP!#REF!,[42]BOP!$A$79:$IV$79,[42]BOP!$A$81:$IV$88,[42]BOP!#REF!</definedName>
    <definedName name="Z_49B0A4B5_963B_11D1_BFD1_00A02466B680_.wvu.Rows" localSheetId="0" hidden="1">[42]BOP!$A$36:$IV$36,[42]BOP!$A$44:$IV$44,[42]BOP!$A$59:$IV$59,[42]BOP!#REF!,[42]BOP!#REF!,[42]BOP!$A$79:$IV$79,[42]BOP!$A$81:$IV$88</definedName>
    <definedName name="Z_49B0A4B5_963B_11D1_BFD1_00A02466B680_.wvu.Rows" hidden="1">[42]BOP!$A$36:$IV$36,[42]BOP!$A$44:$IV$44,[42]BOP!$A$59:$IV$59,[42]BOP!#REF!,[42]BOP!#REF!,[42]BOP!$A$79:$IV$79,[42]BOP!$A$81:$IV$88</definedName>
    <definedName name="Z_49B0A4B6_963B_11D1_BFD1_00A02466B680_.wvu.Rows" localSheetId="0" hidden="1">[42]BOP!$A$36:$IV$36,[42]BOP!$A$44:$IV$44,[42]BOP!$A$59:$IV$59,[42]BOP!#REF!,[42]BOP!#REF!,[42]BOP!$A$79:$IV$79,[42]BOP!#REF!</definedName>
    <definedName name="Z_49B0A4B6_963B_11D1_BFD1_00A02466B680_.wvu.Rows" hidden="1">[42]BOP!$A$36:$IV$36,[42]BOP!$A$44:$IV$44,[42]BOP!$A$59:$IV$59,[42]BOP!#REF!,[42]BOP!#REF!,[42]BOP!$A$79:$IV$79,[42]BOP!#REF!</definedName>
    <definedName name="Z_49B0A4B7_963B_11D1_BFD1_00A02466B680_.wvu.Rows" localSheetId="0" hidden="1">[42]BOP!$A$36:$IV$36,[42]BOP!$A$44:$IV$44,[42]BOP!$A$59:$IV$59,[42]BOP!#REF!,[42]BOP!#REF!,[42]BOP!$A$79:$IV$79,[42]BOP!$A$81:$IV$88,[42]BOP!#REF!</definedName>
    <definedName name="Z_49B0A4B7_963B_11D1_BFD1_00A02466B680_.wvu.Rows" hidden="1">[42]BOP!$A$36:$IV$36,[42]BOP!$A$44:$IV$44,[42]BOP!$A$59:$IV$59,[42]BOP!#REF!,[42]BOP!#REF!,[42]BOP!$A$79:$IV$79,[42]BOP!$A$81:$IV$88,[42]BOP!#REF!</definedName>
    <definedName name="Z_49B0A4B8_963B_11D1_BFD1_00A02466B680_.wvu.Rows" localSheetId="0" hidden="1">[42]BOP!$A$36:$IV$36,[42]BOP!$A$44:$IV$44,[42]BOP!$A$59:$IV$59,[42]BOP!#REF!,[42]BOP!#REF!,[42]BOP!$A$79:$IV$79,[42]BOP!$A$81:$IV$88,[42]BOP!#REF!</definedName>
    <definedName name="Z_49B0A4B8_963B_11D1_BFD1_00A02466B680_.wvu.Rows" hidden="1">[42]BOP!$A$36:$IV$36,[42]BOP!$A$44:$IV$44,[42]BOP!$A$59:$IV$59,[42]BOP!#REF!,[42]BOP!#REF!,[42]BOP!$A$79:$IV$79,[42]BOP!$A$81:$IV$88,[42]BOP!#REF!</definedName>
    <definedName name="Z_49B0A4B9_963B_11D1_BFD1_00A02466B680_.wvu.Rows" localSheetId="0" hidden="1">[42]BOP!$A$36:$IV$36,[42]BOP!$A$44:$IV$44,[42]BOP!$A$59:$IV$59,[42]BOP!#REF!,[42]BOP!#REF!,[42]BOP!$A$79:$IV$79,[42]BOP!$A$81:$IV$88,[42]BOP!#REF!</definedName>
    <definedName name="Z_49B0A4B9_963B_11D1_BFD1_00A02466B680_.wvu.Rows" hidden="1">[42]BOP!$A$36:$IV$36,[42]BOP!$A$44:$IV$44,[42]BOP!$A$59:$IV$59,[42]BOP!#REF!,[42]BOP!#REF!,[42]BOP!$A$79:$IV$79,[42]BOP!$A$81:$IV$88,[42]BOP!#REF!</definedName>
    <definedName name="Z_49B0A4BB_963B_11D1_BFD1_00A02466B680_.wvu.Rows" localSheetId="0" hidden="1">[42]BOP!$A$36:$IV$36,[42]BOP!$A$44:$IV$44,[42]BOP!$A$59:$IV$59,[42]BOP!#REF!,[42]BOP!#REF!,[42]BOP!$A$79:$IV$79,[42]BOP!$A$81:$IV$88,[42]BOP!#REF!,[42]BOP!#REF!</definedName>
    <definedName name="Z_49B0A4BB_963B_11D1_BFD1_00A02466B680_.wvu.Rows" hidden="1">[42]BOP!$A$36:$IV$36,[42]BOP!$A$44:$IV$44,[42]BOP!$A$59:$IV$59,[42]BOP!#REF!,[42]BOP!#REF!,[42]BOP!$A$79:$IV$79,[42]BOP!$A$81:$IV$88,[42]BOP!#REF!,[42]BOP!#REF!</definedName>
    <definedName name="Z_49B0A4BC_963B_11D1_BFD1_00A02466B680_.wvu.Rows" localSheetId="0" hidden="1">[42]BOP!$A$36:$IV$36,[42]BOP!$A$44:$IV$44,[42]BOP!$A$59:$IV$59,[42]BOP!#REF!,[42]BOP!#REF!,[42]BOP!$A$79:$IV$79,[42]BOP!$A$81:$IV$88,[42]BOP!#REF!,[42]BOP!#REF!</definedName>
    <definedName name="Z_49B0A4BC_963B_11D1_BFD1_00A02466B680_.wvu.Rows" hidden="1">[42]BOP!$A$36:$IV$36,[42]BOP!$A$44:$IV$44,[42]BOP!$A$59:$IV$59,[42]BOP!#REF!,[42]BOP!#REF!,[42]BOP!$A$79:$IV$79,[42]BOP!$A$81:$IV$88,[42]BOP!#REF!,[42]BOP!#REF!</definedName>
    <definedName name="Z_49B0A4BD_963B_11D1_BFD1_00A02466B680_.wvu.Rows" localSheetId="0" hidden="1">[42]BOP!$A$36:$IV$36,[42]BOP!$A$44:$IV$44,[42]BOP!$A$59:$IV$59,[42]BOP!#REF!,[42]BOP!#REF!,[42]BOP!$A$79:$IV$79</definedName>
    <definedName name="Z_49B0A4BD_963B_11D1_BFD1_00A02466B680_.wvu.Rows" hidden="1">[42]BOP!$A$36:$IV$36,[42]BOP!$A$44:$IV$44,[42]BOP!$A$59:$IV$59,[42]BOP!#REF!,[42]BOP!#REF!,[42]BOP!$A$79:$IV$79</definedName>
    <definedName name="Z_5F3A46A2_1A22_4FA5_A3C5_1DEBD8BB3B53_.wvu.Cols" localSheetId="0" hidden="1">#REF!</definedName>
    <definedName name="Z_5F3A46A2_1A22_4FA5_A3C5_1DEBD8BB3B53_.wvu.Cols" hidden="1">#REF!</definedName>
    <definedName name="Z_5F3A46A2_1A22_4FA5_A3C5_1DEBD8BB3B53_.wvu.PrintArea" localSheetId="0" hidden="1">#REF!</definedName>
    <definedName name="Z_5F3A46A2_1A22_4FA5_A3C5_1DEBD8BB3B53_.wvu.PrintArea" hidden="1">#REF!</definedName>
    <definedName name="Z_5F3A46A2_1A22_4FA5_A3C5_1DEBD8BB3B53_.wvu.PrintTitles" localSheetId="0" hidden="1">#REF!</definedName>
    <definedName name="Z_5F3A46A2_1A22_4FA5_A3C5_1DEBD8BB3B53_.wvu.PrintTitles" hidden="1">#REF!</definedName>
    <definedName name="Z_5F3A46A2_1A22_4FA5_A3C5_1DEBD8BB3B53_.wvu.Rows" localSheetId="0" hidden="1">#REF!</definedName>
    <definedName name="Z_5F3A46A2_1A22_4FA5_A3C5_1DEBD8BB3B53_.wvu.Rows" hidden="1">#REF!</definedName>
    <definedName name="Z_9E0C48F8_FFCC_11D1_98BA_00C04FC96ABD_.wvu.Rows" localSheetId="0" hidden="1">[42]BOP!$A$36:$IV$36,[42]BOP!$A$44:$IV$44,[42]BOP!$A$59:$IV$59,[42]BOP!#REF!,[42]BOP!#REF!,[42]BOP!$A$81:$IV$88</definedName>
    <definedName name="Z_9E0C48F8_FFCC_11D1_98BA_00C04FC96ABD_.wvu.Rows" hidden="1">[42]BOP!$A$36:$IV$36,[42]BOP!$A$44:$IV$44,[42]BOP!$A$59:$IV$59,[42]BOP!#REF!,[42]BOP!#REF!,[42]BOP!$A$81:$IV$88</definedName>
    <definedName name="Z_9E0C48F9_FFCC_11D1_98BA_00C04FC96ABD_.wvu.Rows" localSheetId="0" hidden="1">[42]BOP!$A$36:$IV$36,[42]BOP!$A$44:$IV$44,[42]BOP!$A$59:$IV$59,[42]BOP!#REF!,[42]BOP!#REF!,[42]BOP!$A$81:$IV$88</definedName>
    <definedName name="Z_9E0C48F9_FFCC_11D1_98BA_00C04FC96ABD_.wvu.Rows" hidden="1">[42]BOP!$A$36:$IV$36,[42]BOP!$A$44:$IV$44,[42]BOP!$A$59:$IV$59,[42]BOP!#REF!,[42]BOP!#REF!,[42]BOP!$A$81:$IV$88</definedName>
    <definedName name="Z_9E0C48FA_FFCC_11D1_98BA_00C04FC96ABD_.wvu.Rows" localSheetId="0" hidden="1">[42]BOP!$A$36:$IV$36,[42]BOP!$A$44:$IV$44,[42]BOP!$A$59:$IV$59,[42]BOP!#REF!,[42]BOP!#REF!,[42]BOP!$A$81:$IV$88</definedName>
    <definedName name="Z_9E0C48FA_FFCC_11D1_98BA_00C04FC96ABD_.wvu.Rows" hidden="1">[42]BOP!$A$36:$IV$36,[42]BOP!$A$44:$IV$44,[42]BOP!$A$59:$IV$59,[42]BOP!#REF!,[42]BOP!#REF!,[42]BOP!$A$81:$IV$88</definedName>
    <definedName name="Z_9E0C48FB_FFCC_11D1_98BA_00C04FC96ABD_.wvu.Rows" localSheetId="0" hidden="1">[42]BOP!$A$36:$IV$36,[42]BOP!$A$44:$IV$44,[42]BOP!$A$59:$IV$59,[42]BOP!#REF!,[42]BOP!#REF!,[42]BOP!$A$81:$IV$88</definedName>
    <definedName name="Z_9E0C48FB_FFCC_11D1_98BA_00C04FC96ABD_.wvu.Rows" hidden="1">[42]BOP!$A$36:$IV$36,[42]BOP!$A$44:$IV$44,[42]BOP!$A$59:$IV$59,[42]BOP!#REF!,[42]BOP!#REF!,[42]BOP!$A$81:$IV$88</definedName>
    <definedName name="Z_9E0C48FC_FFCC_11D1_98BA_00C04FC96ABD_.wvu.Rows" localSheetId="0" hidden="1">[42]BOP!$A$36:$IV$36,[42]BOP!$A$44:$IV$44,[42]BOP!$A$59:$IV$59,[42]BOP!#REF!,[42]BOP!#REF!,[42]BOP!$A$79:$IV$79,[42]BOP!$A$81:$IV$88,[42]BOP!#REF!</definedName>
    <definedName name="Z_9E0C48FC_FFCC_11D1_98BA_00C04FC96ABD_.wvu.Rows" hidden="1">[42]BOP!$A$36:$IV$36,[42]BOP!$A$44:$IV$44,[42]BOP!$A$59:$IV$59,[42]BOP!#REF!,[42]BOP!#REF!,[42]BOP!$A$79:$IV$79,[42]BOP!$A$81:$IV$88,[42]BOP!#REF!</definedName>
    <definedName name="Z_9E0C48FD_FFCC_11D1_98BA_00C04FC96ABD_.wvu.Rows" localSheetId="0" hidden="1">[42]BOP!$A$36:$IV$36,[42]BOP!$A$44:$IV$44,[42]BOP!$A$59:$IV$59,[42]BOP!#REF!,[42]BOP!#REF!,[42]BOP!$A$79:$IV$79,[42]BOP!$A$81:$IV$88</definedName>
    <definedName name="Z_9E0C48FD_FFCC_11D1_98BA_00C04FC96ABD_.wvu.Rows" hidden="1">[42]BOP!$A$36:$IV$36,[42]BOP!$A$44:$IV$44,[42]BOP!$A$59:$IV$59,[42]BOP!#REF!,[42]BOP!#REF!,[42]BOP!$A$79:$IV$79,[42]BOP!$A$81:$IV$88</definedName>
    <definedName name="Z_9E0C48FE_FFCC_11D1_98BA_00C04FC96ABD_.wvu.Rows" localSheetId="0" hidden="1">[42]BOP!$A$36:$IV$36,[42]BOP!$A$44:$IV$44,[42]BOP!$A$59:$IV$59,[42]BOP!#REF!,[42]BOP!#REF!,[42]BOP!$A$79:$IV$79,[42]BOP!#REF!</definedName>
    <definedName name="Z_9E0C48FE_FFCC_11D1_98BA_00C04FC96ABD_.wvu.Rows" hidden="1">[42]BOP!$A$36:$IV$36,[42]BOP!$A$44:$IV$44,[42]BOP!$A$59:$IV$59,[42]BOP!#REF!,[42]BOP!#REF!,[42]BOP!$A$79:$IV$79,[42]BOP!#REF!</definedName>
    <definedName name="Z_9E0C48FF_FFCC_11D1_98BA_00C04FC96ABD_.wvu.Rows" localSheetId="0" hidden="1">[42]BOP!$A$36:$IV$36,[42]BOP!$A$44:$IV$44,[42]BOP!$A$59:$IV$59,[42]BOP!#REF!,[42]BOP!#REF!,[42]BOP!$A$79:$IV$79,[42]BOP!$A$81:$IV$88,[42]BOP!#REF!</definedName>
    <definedName name="Z_9E0C48FF_FFCC_11D1_98BA_00C04FC96ABD_.wvu.Rows" hidden="1">[42]BOP!$A$36:$IV$36,[42]BOP!$A$44:$IV$44,[42]BOP!$A$59:$IV$59,[42]BOP!#REF!,[42]BOP!#REF!,[42]BOP!$A$79:$IV$79,[42]BOP!$A$81:$IV$88,[42]BOP!#REF!</definedName>
    <definedName name="Z_9E0C4900_FFCC_11D1_98BA_00C04FC96ABD_.wvu.Rows" localSheetId="0" hidden="1">[42]BOP!$A$36:$IV$36,[42]BOP!$A$44:$IV$44,[42]BOP!$A$59:$IV$59,[42]BOP!#REF!,[42]BOP!#REF!,[42]BOP!$A$79:$IV$79,[42]BOP!$A$81:$IV$88,[42]BOP!#REF!</definedName>
    <definedName name="Z_9E0C4900_FFCC_11D1_98BA_00C04FC96ABD_.wvu.Rows" hidden="1">[42]BOP!$A$36:$IV$36,[42]BOP!$A$44:$IV$44,[42]BOP!$A$59:$IV$59,[42]BOP!#REF!,[42]BOP!#REF!,[42]BOP!$A$79:$IV$79,[42]BOP!$A$81:$IV$88,[42]BOP!#REF!</definedName>
    <definedName name="Z_9E0C4901_FFCC_11D1_98BA_00C04FC96ABD_.wvu.Rows" localSheetId="0" hidden="1">[42]BOP!$A$36:$IV$36,[42]BOP!$A$44:$IV$44,[42]BOP!$A$59:$IV$59,[42]BOP!#REF!,[42]BOP!#REF!,[42]BOP!$A$79:$IV$79,[42]BOP!$A$81:$IV$88,[42]BOP!#REF!</definedName>
    <definedName name="Z_9E0C4901_FFCC_11D1_98BA_00C04FC96ABD_.wvu.Rows" hidden="1">[42]BOP!$A$36:$IV$36,[42]BOP!$A$44:$IV$44,[42]BOP!$A$59:$IV$59,[42]BOP!#REF!,[42]BOP!#REF!,[42]BOP!$A$79:$IV$79,[42]BOP!$A$81:$IV$88,[42]BOP!#REF!</definedName>
    <definedName name="Z_9E0C4903_FFCC_11D1_98BA_00C04FC96ABD_.wvu.Rows" localSheetId="0" hidden="1">[42]BOP!$A$36:$IV$36,[42]BOP!$A$44:$IV$44,[42]BOP!$A$59:$IV$59,[42]BOP!#REF!,[42]BOP!#REF!,[42]BOP!$A$79:$IV$79,[42]BOP!$A$81:$IV$88,[42]BOP!#REF!,[42]BOP!#REF!</definedName>
    <definedName name="Z_9E0C4903_FFCC_11D1_98BA_00C04FC96ABD_.wvu.Rows" hidden="1">[42]BOP!$A$36:$IV$36,[42]BOP!$A$44:$IV$44,[42]BOP!$A$59:$IV$59,[42]BOP!#REF!,[42]BOP!#REF!,[42]BOP!$A$79:$IV$79,[42]BOP!$A$81:$IV$88,[42]BOP!#REF!,[42]BOP!#REF!</definedName>
    <definedName name="Z_9E0C4904_FFCC_11D1_98BA_00C04FC96ABD_.wvu.Rows" localSheetId="0" hidden="1">[42]BOP!$A$36:$IV$36,[42]BOP!$A$44:$IV$44,[42]BOP!$A$59:$IV$59,[42]BOP!#REF!,[42]BOP!#REF!,[42]BOP!$A$79:$IV$79,[42]BOP!$A$81:$IV$88,[42]BOP!#REF!,[42]BOP!#REF!</definedName>
    <definedName name="Z_9E0C4904_FFCC_11D1_98BA_00C04FC96ABD_.wvu.Rows" hidden="1">[42]BOP!$A$36:$IV$36,[42]BOP!$A$44:$IV$44,[42]BOP!$A$59:$IV$59,[42]BOP!#REF!,[42]BOP!#REF!,[42]BOP!$A$79:$IV$79,[42]BOP!$A$81:$IV$88,[42]BOP!#REF!,[42]BOP!#REF!</definedName>
    <definedName name="Z_9E0C4905_FFCC_11D1_98BA_00C04FC96ABD_.wvu.Rows" localSheetId="0" hidden="1">[42]BOP!$A$36:$IV$36,[42]BOP!$A$44:$IV$44,[42]BOP!$A$59:$IV$59,[42]BOP!#REF!,[42]BOP!#REF!,[42]BOP!$A$79:$IV$79</definedName>
    <definedName name="Z_9E0C4905_FFCC_11D1_98BA_00C04FC96ABD_.wvu.Rows" hidden="1">[42]BOP!$A$36:$IV$36,[42]BOP!$A$44:$IV$44,[42]BOP!$A$59:$IV$59,[42]BOP!#REF!,[42]BOP!#REF!,[42]BOP!$A$79:$IV$79</definedName>
    <definedName name="Z_C21FAE85_013A_11D2_98BD_00C04FC96ABD_.wvu.Rows" localSheetId="0" hidden="1">[42]BOP!$A$36:$IV$36,[42]BOP!$A$44:$IV$44,[42]BOP!$A$59:$IV$59,[42]BOP!#REF!,[42]BOP!#REF!,[42]BOP!$A$81:$IV$88</definedName>
    <definedName name="Z_C21FAE85_013A_11D2_98BD_00C04FC96ABD_.wvu.Rows" hidden="1">[42]BOP!$A$36:$IV$36,[42]BOP!$A$44:$IV$44,[42]BOP!$A$59:$IV$59,[42]BOP!#REF!,[42]BOP!#REF!,[42]BOP!$A$81:$IV$88</definedName>
    <definedName name="Z_C21FAE86_013A_11D2_98BD_00C04FC96ABD_.wvu.Rows" localSheetId="0" hidden="1">[42]BOP!$A$36:$IV$36,[42]BOP!$A$44:$IV$44,[42]BOP!$A$59:$IV$59,[42]BOP!#REF!,[42]BOP!#REF!,[42]BOP!$A$81:$IV$88</definedName>
    <definedName name="Z_C21FAE86_013A_11D2_98BD_00C04FC96ABD_.wvu.Rows" hidden="1">[42]BOP!$A$36:$IV$36,[42]BOP!$A$44:$IV$44,[42]BOP!$A$59:$IV$59,[42]BOP!#REF!,[42]BOP!#REF!,[42]BOP!$A$81:$IV$88</definedName>
    <definedName name="Z_C21FAE87_013A_11D2_98BD_00C04FC96ABD_.wvu.Rows" localSheetId="0" hidden="1">[42]BOP!$A$36:$IV$36,[42]BOP!$A$44:$IV$44,[42]BOP!$A$59:$IV$59,[42]BOP!#REF!,[42]BOP!#REF!,[42]BOP!$A$81:$IV$88</definedName>
    <definedName name="Z_C21FAE87_013A_11D2_98BD_00C04FC96ABD_.wvu.Rows" hidden="1">[42]BOP!$A$36:$IV$36,[42]BOP!$A$44:$IV$44,[42]BOP!$A$59:$IV$59,[42]BOP!#REF!,[42]BOP!#REF!,[42]BOP!$A$81:$IV$88</definedName>
    <definedName name="Z_C21FAE88_013A_11D2_98BD_00C04FC96ABD_.wvu.Rows" localSheetId="0" hidden="1">[42]BOP!$A$36:$IV$36,[42]BOP!$A$44:$IV$44,[42]BOP!$A$59:$IV$59,[42]BOP!#REF!,[42]BOP!#REF!,[42]BOP!$A$81:$IV$88</definedName>
    <definedName name="Z_C21FAE88_013A_11D2_98BD_00C04FC96ABD_.wvu.Rows" hidden="1">[42]BOP!$A$36:$IV$36,[42]BOP!$A$44:$IV$44,[42]BOP!$A$59:$IV$59,[42]BOP!#REF!,[42]BOP!#REF!,[42]BOP!$A$81:$IV$88</definedName>
    <definedName name="Z_C21FAE89_013A_11D2_98BD_00C04FC96ABD_.wvu.Rows" localSheetId="0" hidden="1">[42]BOP!$A$36:$IV$36,[42]BOP!$A$44:$IV$44,[42]BOP!$A$59:$IV$59,[42]BOP!#REF!,[42]BOP!#REF!,[42]BOP!$A$79:$IV$79,[42]BOP!$A$81:$IV$88,[42]BOP!#REF!</definedName>
    <definedName name="Z_C21FAE89_013A_11D2_98BD_00C04FC96ABD_.wvu.Rows" hidden="1">[42]BOP!$A$36:$IV$36,[42]BOP!$A$44:$IV$44,[42]BOP!$A$59:$IV$59,[42]BOP!#REF!,[42]BOP!#REF!,[42]BOP!$A$79:$IV$79,[42]BOP!$A$81:$IV$88,[42]BOP!#REF!</definedName>
    <definedName name="Z_C21FAE8A_013A_11D2_98BD_00C04FC96ABD_.wvu.Rows" localSheetId="0" hidden="1">[42]BOP!$A$36:$IV$36,[42]BOP!$A$44:$IV$44,[42]BOP!$A$59:$IV$59,[42]BOP!#REF!,[42]BOP!#REF!,[42]BOP!$A$79:$IV$79,[42]BOP!$A$81:$IV$88</definedName>
    <definedName name="Z_C21FAE8A_013A_11D2_98BD_00C04FC96ABD_.wvu.Rows" hidden="1">[42]BOP!$A$36:$IV$36,[42]BOP!$A$44:$IV$44,[42]BOP!$A$59:$IV$59,[42]BOP!#REF!,[42]BOP!#REF!,[42]BOP!$A$79:$IV$79,[42]BOP!$A$81:$IV$88</definedName>
    <definedName name="Z_C21FAE8B_013A_11D2_98BD_00C04FC96ABD_.wvu.Rows" localSheetId="0" hidden="1">[42]BOP!$A$36:$IV$36,[42]BOP!$A$44:$IV$44,[42]BOP!$A$59:$IV$59,[42]BOP!#REF!,[42]BOP!#REF!,[42]BOP!$A$79:$IV$79,[42]BOP!#REF!</definedName>
    <definedName name="Z_C21FAE8B_013A_11D2_98BD_00C04FC96ABD_.wvu.Rows" hidden="1">[42]BOP!$A$36:$IV$36,[42]BOP!$A$44:$IV$44,[42]BOP!$A$59:$IV$59,[42]BOP!#REF!,[42]BOP!#REF!,[42]BOP!$A$79:$IV$79,[42]BOP!#REF!</definedName>
    <definedName name="Z_C21FAE8C_013A_11D2_98BD_00C04FC96ABD_.wvu.Rows" localSheetId="0" hidden="1">[42]BOP!$A$36:$IV$36,[42]BOP!$A$44:$IV$44,[42]BOP!$A$59:$IV$59,[42]BOP!#REF!,[42]BOP!#REF!,[42]BOP!$A$79:$IV$79,[42]BOP!$A$81:$IV$88,[42]BOP!#REF!</definedName>
    <definedName name="Z_C21FAE8C_013A_11D2_98BD_00C04FC96ABD_.wvu.Rows" hidden="1">[42]BOP!$A$36:$IV$36,[42]BOP!$A$44:$IV$44,[42]BOP!$A$59:$IV$59,[42]BOP!#REF!,[42]BOP!#REF!,[42]BOP!$A$79:$IV$79,[42]BOP!$A$81:$IV$88,[42]BOP!#REF!</definedName>
    <definedName name="Z_C21FAE8D_013A_11D2_98BD_00C04FC96ABD_.wvu.Rows" localSheetId="0" hidden="1">[42]BOP!$A$36:$IV$36,[42]BOP!$A$44:$IV$44,[42]BOP!$A$59:$IV$59,[42]BOP!#REF!,[42]BOP!#REF!,[42]BOP!$A$79:$IV$79,[42]BOP!$A$81:$IV$88,[42]BOP!#REF!</definedName>
    <definedName name="Z_C21FAE8D_013A_11D2_98BD_00C04FC96ABD_.wvu.Rows" hidden="1">[42]BOP!$A$36:$IV$36,[42]BOP!$A$44:$IV$44,[42]BOP!$A$59:$IV$59,[42]BOP!#REF!,[42]BOP!#REF!,[42]BOP!$A$79:$IV$79,[42]BOP!$A$81:$IV$88,[42]BOP!#REF!</definedName>
    <definedName name="Z_C21FAE8E_013A_11D2_98BD_00C04FC96ABD_.wvu.Rows" localSheetId="0" hidden="1">[42]BOP!$A$36:$IV$36,[42]BOP!$A$44:$IV$44,[42]BOP!$A$59:$IV$59,[42]BOP!#REF!,[42]BOP!#REF!,[42]BOP!$A$79:$IV$79,[42]BOP!$A$81:$IV$88,[42]BOP!#REF!</definedName>
    <definedName name="Z_C21FAE8E_013A_11D2_98BD_00C04FC96ABD_.wvu.Rows" hidden="1">[42]BOP!$A$36:$IV$36,[42]BOP!$A$44:$IV$44,[42]BOP!$A$59:$IV$59,[42]BOP!#REF!,[42]BOP!#REF!,[42]BOP!$A$79:$IV$79,[42]BOP!$A$81:$IV$88,[42]BOP!#REF!</definedName>
    <definedName name="Z_C21FAE90_013A_11D2_98BD_00C04FC96ABD_.wvu.Rows" localSheetId="0" hidden="1">[42]BOP!$A$36:$IV$36,[42]BOP!$A$44:$IV$44,[42]BOP!$A$59:$IV$59,[42]BOP!#REF!,[42]BOP!#REF!,[42]BOP!$A$79:$IV$79,[42]BOP!$A$81:$IV$88,[42]BOP!#REF!,[42]BOP!#REF!</definedName>
    <definedName name="Z_C21FAE90_013A_11D2_98BD_00C04FC96ABD_.wvu.Rows" hidden="1">[42]BOP!$A$36:$IV$36,[42]BOP!$A$44:$IV$44,[42]BOP!$A$59:$IV$59,[42]BOP!#REF!,[42]BOP!#REF!,[42]BOP!$A$79:$IV$79,[42]BOP!$A$81:$IV$88,[42]BOP!#REF!,[42]BOP!#REF!</definedName>
    <definedName name="Z_C21FAE91_013A_11D2_98BD_00C04FC96ABD_.wvu.Rows" localSheetId="0" hidden="1">[42]BOP!$A$36:$IV$36,[42]BOP!$A$44:$IV$44,[42]BOP!$A$59:$IV$59,[42]BOP!#REF!,[42]BOP!#REF!,[42]BOP!$A$79:$IV$79,[42]BOP!$A$81:$IV$88,[42]BOP!#REF!,[42]BOP!#REF!</definedName>
    <definedName name="Z_C21FAE91_013A_11D2_98BD_00C04FC96ABD_.wvu.Rows" hidden="1">[42]BOP!$A$36:$IV$36,[42]BOP!$A$44:$IV$44,[42]BOP!$A$59:$IV$59,[42]BOP!#REF!,[42]BOP!#REF!,[42]BOP!$A$79:$IV$79,[42]BOP!$A$81:$IV$88,[42]BOP!#REF!,[42]BOP!#REF!</definedName>
    <definedName name="Z_C21FAE92_013A_11D2_98BD_00C04FC96ABD_.wvu.Rows" localSheetId="0" hidden="1">[42]BOP!$A$36:$IV$36,[42]BOP!$A$44:$IV$44,[42]BOP!$A$59:$IV$59,[42]BOP!#REF!,[42]BOP!#REF!,[42]BOP!$A$79:$IV$79</definedName>
    <definedName name="Z_C21FAE92_013A_11D2_98BD_00C04FC96ABD_.wvu.Rows" hidden="1">[42]BOP!$A$36:$IV$36,[42]BOP!$A$44:$IV$44,[42]BOP!$A$59:$IV$59,[42]BOP!#REF!,[42]BOP!#REF!,[42]BOP!$A$79:$IV$79</definedName>
    <definedName name="Z_CF25EF4A_FFAB_11D1_98B7_00C04FC96ABD_.wvu.Rows" localSheetId="0" hidden="1">[42]BOP!$A$36:$IV$36,[42]BOP!$A$44:$IV$44,[42]BOP!$A$59:$IV$59,[42]BOP!#REF!,[42]BOP!#REF!,[42]BOP!$A$81:$IV$88</definedName>
    <definedName name="Z_CF25EF4A_FFAB_11D1_98B7_00C04FC96ABD_.wvu.Rows" hidden="1">[42]BOP!$A$36:$IV$36,[42]BOP!$A$44:$IV$44,[42]BOP!$A$59:$IV$59,[42]BOP!#REF!,[42]BOP!#REF!,[42]BOP!$A$81:$IV$88</definedName>
    <definedName name="Z_CF25EF4B_FFAB_11D1_98B7_00C04FC96ABD_.wvu.Rows" localSheetId="0" hidden="1">[42]BOP!$A$36:$IV$36,[42]BOP!$A$44:$IV$44,[42]BOP!$A$59:$IV$59,[42]BOP!#REF!,[42]BOP!#REF!,[42]BOP!$A$81:$IV$88</definedName>
    <definedName name="Z_CF25EF4B_FFAB_11D1_98B7_00C04FC96ABD_.wvu.Rows" hidden="1">[42]BOP!$A$36:$IV$36,[42]BOP!$A$44:$IV$44,[42]BOP!$A$59:$IV$59,[42]BOP!#REF!,[42]BOP!#REF!,[42]BOP!$A$81:$IV$88</definedName>
    <definedName name="Z_CF25EF4C_FFAB_11D1_98B7_00C04FC96ABD_.wvu.Rows" localSheetId="0" hidden="1">[42]BOP!$A$36:$IV$36,[42]BOP!$A$44:$IV$44,[42]BOP!$A$59:$IV$59,[42]BOP!#REF!,[42]BOP!#REF!,[42]BOP!$A$81:$IV$88</definedName>
    <definedName name="Z_CF25EF4C_FFAB_11D1_98B7_00C04FC96ABD_.wvu.Rows" hidden="1">[42]BOP!$A$36:$IV$36,[42]BOP!$A$44:$IV$44,[42]BOP!$A$59:$IV$59,[42]BOP!#REF!,[42]BOP!#REF!,[42]BOP!$A$81:$IV$88</definedName>
    <definedName name="Z_CF25EF4D_FFAB_11D1_98B7_00C04FC96ABD_.wvu.Rows" localSheetId="0" hidden="1">[42]BOP!$A$36:$IV$36,[42]BOP!$A$44:$IV$44,[42]BOP!$A$59:$IV$59,[42]BOP!#REF!,[42]BOP!#REF!,[42]BOP!$A$81:$IV$88</definedName>
    <definedName name="Z_CF25EF4D_FFAB_11D1_98B7_00C04FC96ABD_.wvu.Rows" hidden="1">[42]BOP!$A$36:$IV$36,[42]BOP!$A$44:$IV$44,[42]BOP!$A$59:$IV$59,[42]BOP!#REF!,[42]BOP!#REF!,[42]BOP!$A$81:$IV$88</definedName>
    <definedName name="Z_CF25EF4E_FFAB_11D1_98B7_00C04FC96ABD_.wvu.Rows" localSheetId="0" hidden="1">[42]BOP!$A$36:$IV$36,[42]BOP!$A$44:$IV$44,[42]BOP!$A$59:$IV$59,[42]BOP!#REF!,[42]BOP!#REF!,[42]BOP!$A$79:$IV$79,[42]BOP!$A$81:$IV$88,[42]BOP!#REF!</definedName>
    <definedName name="Z_CF25EF4E_FFAB_11D1_98B7_00C04FC96ABD_.wvu.Rows" hidden="1">[42]BOP!$A$36:$IV$36,[42]BOP!$A$44:$IV$44,[42]BOP!$A$59:$IV$59,[42]BOP!#REF!,[42]BOP!#REF!,[42]BOP!$A$79:$IV$79,[42]BOP!$A$81:$IV$88,[42]BOP!#REF!</definedName>
    <definedName name="Z_CF25EF4F_FFAB_11D1_98B7_00C04FC96ABD_.wvu.Rows" localSheetId="0" hidden="1">[42]BOP!$A$36:$IV$36,[42]BOP!$A$44:$IV$44,[42]BOP!$A$59:$IV$59,[42]BOP!#REF!,[42]BOP!#REF!,[42]BOP!$A$79:$IV$79,[42]BOP!$A$81:$IV$88</definedName>
    <definedName name="Z_CF25EF4F_FFAB_11D1_98B7_00C04FC96ABD_.wvu.Rows" hidden="1">[42]BOP!$A$36:$IV$36,[42]BOP!$A$44:$IV$44,[42]BOP!$A$59:$IV$59,[42]BOP!#REF!,[42]BOP!#REF!,[42]BOP!$A$79:$IV$79,[42]BOP!$A$81:$IV$88</definedName>
    <definedName name="Z_CF25EF50_FFAB_11D1_98B7_00C04FC96ABD_.wvu.Rows" localSheetId="0" hidden="1">[42]BOP!$A$36:$IV$36,[42]BOP!$A$44:$IV$44,[42]BOP!$A$59:$IV$59,[42]BOP!#REF!,[42]BOP!#REF!,[42]BOP!$A$79:$IV$79,[42]BOP!#REF!</definedName>
    <definedName name="Z_CF25EF50_FFAB_11D1_98B7_00C04FC96ABD_.wvu.Rows" hidden="1">[42]BOP!$A$36:$IV$36,[42]BOP!$A$44:$IV$44,[42]BOP!$A$59:$IV$59,[42]BOP!#REF!,[42]BOP!#REF!,[42]BOP!$A$79:$IV$79,[42]BOP!#REF!</definedName>
    <definedName name="Z_CF25EF51_FFAB_11D1_98B7_00C04FC96ABD_.wvu.Rows" localSheetId="0" hidden="1">[42]BOP!$A$36:$IV$36,[42]BOP!$A$44:$IV$44,[42]BOP!$A$59:$IV$59,[42]BOP!#REF!,[42]BOP!#REF!,[42]BOP!$A$79:$IV$79,[42]BOP!$A$81:$IV$88,[42]BOP!#REF!</definedName>
    <definedName name="Z_CF25EF51_FFAB_11D1_98B7_00C04FC96ABD_.wvu.Rows" hidden="1">[42]BOP!$A$36:$IV$36,[42]BOP!$A$44:$IV$44,[42]BOP!$A$59:$IV$59,[42]BOP!#REF!,[42]BOP!#REF!,[42]BOP!$A$79:$IV$79,[42]BOP!$A$81:$IV$88,[42]BOP!#REF!</definedName>
    <definedName name="Z_CF25EF52_FFAB_11D1_98B7_00C04FC96ABD_.wvu.Rows" localSheetId="0" hidden="1">[42]BOP!$A$36:$IV$36,[42]BOP!$A$44:$IV$44,[42]BOP!$A$59:$IV$59,[42]BOP!#REF!,[42]BOP!#REF!,[42]BOP!$A$79:$IV$79,[42]BOP!$A$81:$IV$88,[42]BOP!#REF!</definedName>
    <definedName name="Z_CF25EF52_FFAB_11D1_98B7_00C04FC96ABD_.wvu.Rows" hidden="1">[42]BOP!$A$36:$IV$36,[42]BOP!$A$44:$IV$44,[42]BOP!$A$59:$IV$59,[42]BOP!#REF!,[42]BOP!#REF!,[42]BOP!$A$79:$IV$79,[42]BOP!$A$81:$IV$88,[42]BOP!#REF!</definedName>
    <definedName name="Z_CF25EF53_FFAB_11D1_98B7_00C04FC96ABD_.wvu.Rows" localSheetId="0" hidden="1">[42]BOP!$A$36:$IV$36,[42]BOP!$A$44:$IV$44,[42]BOP!$A$59:$IV$59,[42]BOP!#REF!,[42]BOP!#REF!,[42]BOP!$A$79:$IV$79,[42]BOP!$A$81:$IV$88,[42]BOP!#REF!</definedName>
    <definedName name="Z_CF25EF53_FFAB_11D1_98B7_00C04FC96ABD_.wvu.Rows" hidden="1">[42]BOP!$A$36:$IV$36,[42]BOP!$A$44:$IV$44,[42]BOP!$A$59:$IV$59,[42]BOP!#REF!,[42]BOP!#REF!,[42]BOP!$A$79:$IV$79,[42]BOP!$A$81:$IV$88,[42]BOP!#REF!</definedName>
    <definedName name="Z_CF25EF55_FFAB_11D1_98B7_00C04FC96ABD_.wvu.Rows" localSheetId="0" hidden="1">[42]BOP!$A$36:$IV$36,[42]BOP!$A$44:$IV$44,[42]BOP!$A$59:$IV$59,[42]BOP!#REF!,[42]BOP!#REF!,[42]BOP!$A$79:$IV$79,[42]BOP!$A$81:$IV$88,[42]BOP!#REF!,[42]BOP!#REF!</definedName>
    <definedName name="Z_CF25EF55_FFAB_11D1_98B7_00C04FC96ABD_.wvu.Rows" hidden="1">[42]BOP!$A$36:$IV$36,[42]BOP!$A$44:$IV$44,[42]BOP!$A$59:$IV$59,[42]BOP!#REF!,[42]BOP!#REF!,[42]BOP!$A$79:$IV$79,[42]BOP!$A$81:$IV$88,[42]BOP!#REF!,[42]BOP!#REF!</definedName>
    <definedName name="Z_CF25EF56_FFAB_11D1_98B7_00C04FC96ABD_.wvu.Rows" localSheetId="0" hidden="1">[42]BOP!$A$36:$IV$36,[42]BOP!$A$44:$IV$44,[42]BOP!$A$59:$IV$59,[42]BOP!#REF!,[42]BOP!#REF!,[42]BOP!$A$79:$IV$79,[42]BOP!$A$81:$IV$88,[42]BOP!#REF!,[42]BOP!#REF!</definedName>
    <definedName name="Z_CF25EF56_FFAB_11D1_98B7_00C04FC96ABD_.wvu.Rows" hidden="1">[42]BOP!$A$36:$IV$36,[42]BOP!$A$44:$IV$44,[42]BOP!$A$59:$IV$59,[42]BOP!#REF!,[42]BOP!#REF!,[42]BOP!$A$79:$IV$79,[42]BOP!$A$81:$IV$88,[42]BOP!#REF!,[42]BOP!#REF!</definedName>
    <definedName name="Z_CF25EF57_FFAB_11D1_98B7_00C04FC96ABD_.wvu.Rows" localSheetId="0" hidden="1">[42]BOP!$A$36:$IV$36,[42]BOP!$A$44:$IV$44,[42]BOP!$A$59:$IV$59,[42]BOP!#REF!,[42]BOP!#REF!,[42]BOP!$A$79:$IV$79</definedName>
    <definedName name="Z_CF25EF57_FFAB_11D1_98B7_00C04FC96ABD_.wvu.Rows" hidden="1">[42]BOP!$A$36:$IV$36,[42]BOP!$A$44:$IV$44,[42]BOP!$A$59:$IV$59,[42]BOP!#REF!,[42]BOP!#REF!,[42]BOP!$A$79:$IV$79</definedName>
    <definedName name="Z_EA8011E5_017A_11D2_98BD_00C04FC96ABD_.wvu.Rows" localSheetId="0" hidden="1">[42]BOP!$A$36:$IV$36,[42]BOP!$A$44:$IV$44,[42]BOP!$A$59:$IV$59,[42]BOP!#REF!,[42]BOP!#REF!,[42]BOP!$A$79:$IV$79,[42]BOP!$A$81:$IV$88</definedName>
    <definedName name="Z_EA8011E5_017A_11D2_98BD_00C04FC96ABD_.wvu.Rows" hidden="1">[42]BOP!$A$36:$IV$36,[42]BOP!$A$44:$IV$44,[42]BOP!$A$59:$IV$59,[42]BOP!#REF!,[42]BOP!#REF!,[42]BOP!$A$79:$IV$79,[42]BOP!$A$81:$IV$88</definedName>
    <definedName name="Z_EA8011E6_017A_11D2_98BD_00C04FC96ABD_.wvu.Rows" localSheetId="0" hidden="1">[42]BOP!$A$36:$IV$36,[42]BOP!$A$44:$IV$44,[42]BOP!$A$59:$IV$59,[42]BOP!#REF!,[42]BOP!#REF!,[42]BOP!$A$79:$IV$79,[42]BOP!#REF!</definedName>
    <definedName name="Z_EA8011E6_017A_11D2_98BD_00C04FC96ABD_.wvu.Rows" hidden="1">[42]BOP!$A$36:$IV$36,[42]BOP!$A$44:$IV$44,[42]BOP!$A$59:$IV$59,[42]BOP!#REF!,[42]BOP!#REF!,[42]BOP!$A$79:$IV$79,[42]BOP!#REF!</definedName>
    <definedName name="Z_EA8011E9_017A_11D2_98BD_00C04FC96ABD_.wvu.Rows" localSheetId="0" hidden="1">[42]BOP!$A$36:$IV$36,[42]BOP!$A$44:$IV$44,[42]BOP!$A$59:$IV$59,[42]BOP!#REF!,[42]BOP!#REF!,[42]BOP!$A$79:$IV$79,[42]BOP!$A$81:$IV$88,[42]BOP!#REF!</definedName>
    <definedName name="Z_EA8011E9_017A_11D2_98BD_00C04FC96ABD_.wvu.Rows" hidden="1">[42]BOP!$A$36:$IV$36,[42]BOP!$A$44:$IV$44,[42]BOP!$A$59:$IV$59,[42]BOP!#REF!,[42]BOP!#REF!,[42]BOP!$A$79:$IV$79,[42]BOP!$A$81:$IV$88,[42]BOP!#REF!</definedName>
    <definedName name="Z_EA8011EC_017A_11D2_98BD_00C04FC96ABD_.wvu.Rows" localSheetId="0" hidden="1">[42]BOP!$A$36:$IV$36,[42]BOP!$A$44:$IV$44,[42]BOP!$A$59:$IV$59,[42]BOP!#REF!,[42]BOP!#REF!,[42]BOP!$A$79:$IV$79,[42]BOP!$A$81:$IV$88,[42]BOP!#REF!,[42]BOP!#REF!</definedName>
    <definedName name="Z_EA8011EC_017A_11D2_98BD_00C04FC96ABD_.wvu.Rows" hidden="1">[42]BOP!$A$36:$IV$36,[42]BOP!$A$44:$IV$44,[42]BOP!$A$59:$IV$59,[42]BOP!#REF!,[42]BOP!#REF!,[42]BOP!$A$79:$IV$79,[42]BOP!$A$81:$IV$88,[42]BOP!#REF!,[42]BOP!#REF!</definedName>
    <definedName name="Z_EA86CE3A_00A2_11D2_98BC_00C04FC96ABD_.wvu.Rows" localSheetId="0" hidden="1">[42]BOP!$A$36:$IV$36,[42]BOP!$A$44:$IV$44,[42]BOP!$A$59:$IV$59,[42]BOP!#REF!,[42]BOP!#REF!,[42]BOP!$A$81:$IV$88</definedName>
    <definedName name="Z_EA86CE3A_00A2_11D2_98BC_00C04FC96ABD_.wvu.Rows" hidden="1">[42]BOP!$A$36:$IV$36,[42]BOP!$A$44:$IV$44,[42]BOP!$A$59:$IV$59,[42]BOP!#REF!,[42]BOP!#REF!,[42]BOP!$A$81:$IV$88</definedName>
    <definedName name="Z_EA86CE3B_00A2_11D2_98BC_00C04FC96ABD_.wvu.Rows" localSheetId="0" hidden="1">[42]BOP!$A$36:$IV$36,[42]BOP!$A$44:$IV$44,[42]BOP!$A$59:$IV$59,[42]BOP!#REF!,[42]BOP!#REF!,[42]BOP!$A$81:$IV$88</definedName>
    <definedName name="Z_EA86CE3B_00A2_11D2_98BC_00C04FC96ABD_.wvu.Rows" hidden="1">[42]BOP!$A$36:$IV$36,[42]BOP!$A$44:$IV$44,[42]BOP!$A$59:$IV$59,[42]BOP!#REF!,[42]BOP!#REF!,[42]BOP!$A$81:$IV$88</definedName>
    <definedName name="Z_EA86CE3C_00A2_11D2_98BC_00C04FC96ABD_.wvu.Rows" localSheetId="0" hidden="1">[42]BOP!$A$36:$IV$36,[42]BOP!$A$44:$IV$44,[42]BOP!$A$59:$IV$59,[42]BOP!#REF!,[42]BOP!#REF!,[42]BOP!$A$81:$IV$88</definedName>
    <definedName name="Z_EA86CE3C_00A2_11D2_98BC_00C04FC96ABD_.wvu.Rows" hidden="1">[42]BOP!$A$36:$IV$36,[42]BOP!$A$44:$IV$44,[42]BOP!$A$59:$IV$59,[42]BOP!#REF!,[42]BOP!#REF!,[42]BOP!$A$81:$IV$88</definedName>
    <definedName name="Z_EA86CE3D_00A2_11D2_98BC_00C04FC96ABD_.wvu.Rows" localSheetId="0" hidden="1">[42]BOP!$A$36:$IV$36,[42]BOP!$A$44:$IV$44,[42]BOP!$A$59:$IV$59,[42]BOP!#REF!,[42]BOP!#REF!,[42]BOP!$A$81:$IV$88</definedName>
    <definedName name="Z_EA86CE3D_00A2_11D2_98BC_00C04FC96ABD_.wvu.Rows" hidden="1">[42]BOP!$A$36:$IV$36,[42]BOP!$A$44:$IV$44,[42]BOP!$A$59:$IV$59,[42]BOP!#REF!,[42]BOP!#REF!,[42]BOP!$A$81:$IV$88</definedName>
    <definedName name="Z_EA86CE3E_00A2_11D2_98BC_00C04FC96ABD_.wvu.Rows" localSheetId="0" hidden="1">[42]BOP!$A$36:$IV$36,[42]BOP!$A$44:$IV$44,[42]BOP!$A$59:$IV$59,[42]BOP!#REF!,[42]BOP!#REF!,[42]BOP!$A$79:$IV$79,[42]BOP!$A$81:$IV$88,[42]BOP!#REF!</definedName>
    <definedName name="Z_EA86CE3E_00A2_11D2_98BC_00C04FC96ABD_.wvu.Rows" hidden="1">[42]BOP!$A$36:$IV$36,[42]BOP!$A$44:$IV$44,[42]BOP!$A$59:$IV$59,[42]BOP!#REF!,[42]BOP!#REF!,[42]BOP!$A$79:$IV$79,[42]BOP!$A$81:$IV$88,[42]BOP!#REF!</definedName>
    <definedName name="Z_EA86CE3F_00A2_11D2_98BC_00C04FC96ABD_.wvu.Rows" localSheetId="0" hidden="1">[42]BOP!$A$36:$IV$36,[42]BOP!$A$44:$IV$44,[42]BOP!$A$59:$IV$59,[42]BOP!#REF!,[42]BOP!#REF!,[42]BOP!$A$79:$IV$79,[42]BOP!$A$81:$IV$88</definedName>
    <definedName name="Z_EA86CE3F_00A2_11D2_98BC_00C04FC96ABD_.wvu.Rows" hidden="1">[42]BOP!$A$36:$IV$36,[42]BOP!$A$44:$IV$44,[42]BOP!$A$59:$IV$59,[42]BOP!#REF!,[42]BOP!#REF!,[42]BOP!$A$79:$IV$79,[42]BOP!$A$81:$IV$88</definedName>
    <definedName name="Z_EA86CE40_00A2_11D2_98BC_00C04FC96ABD_.wvu.Rows" localSheetId="0" hidden="1">[42]BOP!$A$36:$IV$36,[42]BOP!$A$44:$IV$44,[42]BOP!$A$59:$IV$59,[42]BOP!#REF!,[42]BOP!#REF!,[42]BOP!$A$79:$IV$79,[42]BOP!#REF!</definedName>
    <definedName name="Z_EA86CE40_00A2_11D2_98BC_00C04FC96ABD_.wvu.Rows" hidden="1">[42]BOP!$A$36:$IV$36,[42]BOP!$A$44:$IV$44,[42]BOP!$A$59:$IV$59,[42]BOP!#REF!,[42]BOP!#REF!,[42]BOP!$A$79:$IV$79,[42]BOP!#REF!</definedName>
    <definedName name="Z_EA86CE41_00A2_11D2_98BC_00C04FC96ABD_.wvu.Rows" localSheetId="0" hidden="1">[42]BOP!$A$36:$IV$36,[42]BOP!$A$44:$IV$44,[42]BOP!$A$59:$IV$59,[42]BOP!#REF!,[42]BOP!#REF!,[42]BOP!$A$79:$IV$79,[42]BOP!$A$81:$IV$88,[42]BOP!#REF!</definedName>
    <definedName name="Z_EA86CE41_00A2_11D2_98BC_00C04FC96ABD_.wvu.Rows" hidden="1">[42]BOP!$A$36:$IV$36,[42]BOP!$A$44:$IV$44,[42]BOP!$A$59:$IV$59,[42]BOP!#REF!,[42]BOP!#REF!,[42]BOP!$A$79:$IV$79,[42]BOP!$A$81:$IV$88,[42]BOP!#REF!</definedName>
    <definedName name="Z_EA86CE42_00A2_11D2_98BC_00C04FC96ABD_.wvu.Rows" localSheetId="0" hidden="1">[42]BOP!$A$36:$IV$36,[42]BOP!$A$44:$IV$44,[42]BOP!$A$59:$IV$59,[42]BOP!#REF!,[42]BOP!#REF!,[42]BOP!$A$79:$IV$79,[42]BOP!$A$81:$IV$88,[42]BOP!#REF!</definedName>
    <definedName name="Z_EA86CE42_00A2_11D2_98BC_00C04FC96ABD_.wvu.Rows" hidden="1">[42]BOP!$A$36:$IV$36,[42]BOP!$A$44:$IV$44,[42]BOP!$A$59:$IV$59,[42]BOP!#REF!,[42]BOP!#REF!,[42]BOP!$A$79:$IV$79,[42]BOP!$A$81:$IV$88,[42]BOP!#REF!</definedName>
    <definedName name="Z_EA86CE43_00A2_11D2_98BC_00C04FC96ABD_.wvu.Rows" localSheetId="0" hidden="1">[42]BOP!$A$36:$IV$36,[42]BOP!$A$44:$IV$44,[42]BOP!$A$59:$IV$59,[42]BOP!#REF!,[42]BOP!#REF!,[42]BOP!$A$79:$IV$79,[42]BOP!$A$81:$IV$88,[42]BOP!#REF!</definedName>
    <definedName name="Z_EA86CE43_00A2_11D2_98BC_00C04FC96ABD_.wvu.Rows" hidden="1">[42]BOP!$A$36:$IV$36,[42]BOP!$A$44:$IV$44,[42]BOP!$A$59:$IV$59,[42]BOP!#REF!,[42]BOP!#REF!,[42]BOP!$A$79:$IV$79,[42]BOP!$A$81:$IV$88,[42]BOP!#REF!</definedName>
    <definedName name="Z_EA86CE45_00A2_11D2_98BC_00C04FC96ABD_.wvu.Rows" localSheetId="0" hidden="1">[42]BOP!$A$36:$IV$36,[42]BOP!$A$44:$IV$44,[42]BOP!$A$59:$IV$59,[42]BOP!#REF!,[42]BOP!#REF!,[42]BOP!$A$79:$IV$79,[42]BOP!$A$81:$IV$88,[42]BOP!#REF!,[42]BOP!#REF!</definedName>
    <definedName name="Z_EA86CE45_00A2_11D2_98BC_00C04FC96ABD_.wvu.Rows" hidden="1">[42]BOP!$A$36:$IV$36,[42]BOP!$A$44:$IV$44,[42]BOP!$A$59:$IV$59,[42]BOP!#REF!,[42]BOP!#REF!,[42]BOP!$A$79:$IV$79,[42]BOP!$A$81:$IV$88,[42]BOP!#REF!,[42]BOP!#REF!</definedName>
    <definedName name="Z_EA86CE46_00A2_11D2_98BC_00C04FC96ABD_.wvu.Rows" localSheetId="0" hidden="1">[42]BOP!$A$36:$IV$36,[42]BOP!$A$44:$IV$44,[42]BOP!$A$59:$IV$59,[42]BOP!#REF!,[42]BOP!#REF!,[42]BOP!$A$79:$IV$79,[42]BOP!$A$81:$IV$88,[42]BOP!#REF!,[42]BOP!#REF!</definedName>
    <definedName name="Z_EA86CE46_00A2_11D2_98BC_00C04FC96ABD_.wvu.Rows" hidden="1">[42]BOP!$A$36:$IV$36,[42]BOP!$A$44:$IV$44,[42]BOP!$A$59:$IV$59,[42]BOP!#REF!,[42]BOP!#REF!,[42]BOP!$A$79:$IV$79,[42]BOP!$A$81:$IV$88,[42]BOP!#REF!,[42]BOP!#REF!</definedName>
    <definedName name="Z_EA86CE47_00A2_11D2_98BC_00C04FC96ABD_.wvu.Rows" localSheetId="0" hidden="1">[42]BOP!$A$36:$IV$36,[42]BOP!$A$44:$IV$44,[42]BOP!$A$59:$IV$59,[42]BOP!#REF!,[42]BOP!#REF!,[42]BOP!$A$79:$IV$79</definedName>
    <definedName name="Z_EA86CE47_00A2_11D2_98BC_00C04FC96ABD_.wvu.Rows" hidden="1">[42]BOP!$A$36:$IV$36,[42]BOP!$A$44:$IV$44,[42]BOP!$A$59:$IV$59,[42]BOP!#REF!,[42]BOP!#REF!,[42]BOP!$A$79:$IV$79</definedName>
    <definedName name="_xlnm.Print_Area">'[92]Tabl.V.4.2'!$A:$IV</definedName>
    <definedName name="ZONE_IMPRES_MI" localSheetId="0">#REF!</definedName>
    <definedName name="ZONE_IMPRES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6" l="1"/>
  <c r="F21" i="6"/>
  <c r="E21" i="6"/>
  <c r="D21" i="6"/>
  <c r="C21" i="6"/>
  <c r="B21" i="6"/>
  <c r="B15" i="6"/>
  <c r="B10" i="6"/>
  <c r="G9" i="6"/>
  <c r="G27" i="6" s="1"/>
  <c r="F9" i="6"/>
  <c r="E9" i="6"/>
  <c r="D9" i="6"/>
  <c r="C9" i="6"/>
  <c r="C27" i="6" s="1"/>
  <c r="F27" i="6" l="1"/>
  <c r="D27" i="6"/>
  <c r="E27" i="6"/>
  <c r="B9" i="6"/>
  <c r="B27" i="6" s="1"/>
  <c r="AL13" i="1"/>
  <c r="AK13" i="1"/>
  <c r="AK11" i="1"/>
  <c r="S63" i="1" l="1"/>
  <c r="AK60" i="1"/>
  <c r="AM60" i="1"/>
  <c r="AG60" i="1"/>
  <c r="AF60" i="1"/>
  <c r="AE60" i="1"/>
  <c r="U60" i="1"/>
  <c r="T60" i="1"/>
  <c r="S60" i="1"/>
  <c r="O60" i="1"/>
  <c r="N60" i="1"/>
  <c r="M60" i="1"/>
  <c r="I60" i="1"/>
  <c r="H60" i="1"/>
  <c r="G60" i="1"/>
  <c r="AK58" i="1"/>
  <c r="AM58" i="1"/>
  <c r="AG58" i="1"/>
  <c r="AF58" i="1"/>
  <c r="AE58" i="1"/>
  <c r="Z58" i="1"/>
  <c r="Y58" i="1"/>
  <c r="U58" i="1"/>
  <c r="T58" i="1"/>
  <c r="S58" i="1"/>
  <c r="O58" i="1"/>
  <c r="N58" i="1"/>
  <c r="M58" i="1"/>
  <c r="I58" i="1"/>
  <c r="H58" i="1"/>
  <c r="G58" i="1"/>
  <c r="AM56" i="1"/>
  <c r="AK56" i="1"/>
  <c r="AL56" i="1"/>
  <c r="AG56" i="1"/>
  <c r="AF56" i="1"/>
  <c r="AE56" i="1"/>
  <c r="Z56" i="1"/>
  <c r="Y56" i="1"/>
  <c r="U56" i="1"/>
  <c r="T56" i="1"/>
  <c r="S56" i="1"/>
  <c r="O56" i="1"/>
  <c r="N56" i="1"/>
  <c r="M56" i="1"/>
  <c r="I56" i="1"/>
  <c r="H56" i="1"/>
  <c r="G56" i="1"/>
  <c r="AK54" i="1"/>
  <c r="AG54" i="1"/>
  <c r="AF54" i="1"/>
  <c r="AE54" i="1"/>
  <c r="AM54" i="1"/>
  <c r="Z54" i="1"/>
  <c r="Y54" i="1"/>
  <c r="U54" i="1"/>
  <c r="T54" i="1"/>
  <c r="S54" i="1"/>
  <c r="O54" i="1"/>
  <c r="N54" i="1"/>
  <c r="M54" i="1"/>
  <c r="I54" i="1"/>
  <c r="H54" i="1"/>
  <c r="G54" i="1"/>
  <c r="AK52" i="1"/>
  <c r="AL52" i="1"/>
  <c r="AG52" i="1"/>
  <c r="AF52" i="1"/>
  <c r="AE52" i="1"/>
  <c r="U52" i="1"/>
  <c r="T52" i="1"/>
  <c r="S52" i="1"/>
  <c r="O52" i="1"/>
  <c r="N52" i="1"/>
  <c r="M52" i="1"/>
  <c r="I52" i="1"/>
  <c r="H52" i="1"/>
  <c r="G52" i="1"/>
  <c r="AK50" i="1"/>
  <c r="AL50" i="1"/>
  <c r="AG50" i="1"/>
  <c r="AF50" i="1"/>
  <c r="AE50" i="1"/>
  <c r="Z50" i="1"/>
  <c r="Y50" i="1"/>
  <c r="U50" i="1"/>
  <c r="T50" i="1"/>
  <c r="S50" i="1"/>
  <c r="O50" i="1"/>
  <c r="N50" i="1"/>
  <c r="M50" i="1"/>
  <c r="I50" i="1"/>
  <c r="H50" i="1"/>
  <c r="G50" i="1"/>
  <c r="AK49" i="1"/>
  <c r="AM49" i="1"/>
  <c r="AG49" i="1"/>
  <c r="AF49" i="1"/>
  <c r="AE49" i="1"/>
  <c r="Z49" i="1"/>
  <c r="Y49" i="1"/>
  <c r="U49" i="1"/>
  <c r="T49" i="1"/>
  <c r="S49" i="1"/>
  <c r="O49" i="1"/>
  <c r="N49" i="1"/>
  <c r="M49" i="1"/>
  <c r="I49" i="1"/>
  <c r="H49" i="1"/>
  <c r="G49" i="1"/>
  <c r="AK48" i="1"/>
  <c r="AG48" i="1"/>
  <c r="AF48" i="1"/>
  <c r="AE48" i="1"/>
  <c r="AM48" i="1"/>
  <c r="Z48" i="1"/>
  <c r="Y48" i="1"/>
  <c r="U48" i="1"/>
  <c r="T48" i="1"/>
  <c r="S48" i="1"/>
  <c r="O48" i="1"/>
  <c r="N48" i="1"/>
  <c r="M48" i="1"/>
  <c r="I48" i="1"/>
  <c r="H48" i="1"/>
  <c r="G48" i="1"/>
  <c r="AK47" i="1"/>
  <c r="AG47" i="1"/>
  <c r="AF47" i="1"/>
  <c r="AE47" i="1"/>
  <c r="AM47" i="1"/>
  <c r="Z47" i="1"/>
  <c r="Y47" i="1"/>
  <c r="U47" i="1"/>
  <c r="T47" i="1"/>
  <c r="S47" i="1"/>
  <c r="O47" i="1"/>
  <c r="N47" i="1"/>
  <c r="M47" i="1"/>
  <c r="I47" i="1"/>
  <c r="H47" i="1"/>
  <c r="G47" i="1"/>
  <c r="AK46" i="1"/>
  <c r="AL46" i="1"/>
  <c r="AG46" i="1"/>
  <c r="AF46" i="1"/>
  <c r="AE46" i="1"/>
  <c r="Z46" i="1"/>
  <c r="Y46" i="1"/>
  <c r="U46" i="1"/>
  <c r="T46" i="1"/>
  <c r="S46" i="1"/>
  <c r="O46" i="1"/>
  <c r="N46" i="1"/>
  <c r="M46" i="1"/>
  <c r="I46" i="1"/>
  <c r="H46" i="1"/>
  <c r="G46" i="1"/>
  <c r="AK45" i="1"/>
  <c r="AM45" i="1"/>
  <c r="AG45" i="1"/>
  <c r="AF45" i="1"/>
  <c r="AE45" i="1"/>
  <c r="Z45" i="1"/>
  <c r="Y45" i="1"/>
  <c r="U45" i="1"/>
  <c r="T45" i="1"/>
  <c r="S45" i="1"/>
  <c r="O45" i="1"/>
  <c r="N45" i="1"/>
  <c r="M45" i="1"/>
  <c r="I45" i="1"/>
  <c r="H45" i="1"/>
  <c r="G45" i="1"/>
  <c r="AK44" i="1"/>
  <c r="AG44" i="1"/>
  <c r="AF44" i="1"/>
  <c r="AE44" i="1"/>
  <c r="AL44" i="1"/>
  <c r="Z44" i="1"/>
  <c r="Y44" i="1"/>
  <c r="U44" i="1"/>
  <c r="T44" i="1"/>
  <c r="S44" i="1"/>
  <c r="O44" i="1"/>
  <c r="N44" i="1"/>
  <c r="M44" i="1"/>
  <c r="I44" i="1"/>
  <c r="H44" i="1"/>
  <c r="G44" i="1"/>
  <c r="AK43" i="1"/>
  <c r="AG43" i="1"/>
  <c r="AF43" i="1"/>
  <c r="AE43" i="1"/>
  <c r="AM43" i="1"/>
  <c r="Z43" i="1"/>
  <c r="Y43" i="1"/>
  <c r="U43" i="1"/>
  <c r="T43" i="1"/>
  <c r="S43" i="1"/>
  <c r="O43" i="1"/>
  <c r="N43" i="1"/>
  <c r="M43" i="1"/>
  <c r="I43" i="1"/>
  <c r="H43" i="1"/>
  <c r="G43" i="1"/>
  <c r="AK42" i="1"/>
  <c r="AL42" i="1"/>
  <c r="AG42" i="1"/>
  <c r="AF42" i="1"/>
  <c r="AE42" i="1"/>
  <c r="Z42" i="1"/>
  <c r="Y42" i="1"/>
  <c r="U42" i="1"/>
  <c r="T42" i="1"/>
  <c r="S42" i="1"/>
  <c r="O42" i="1"/>
  <c r="N42" i="1"/>
  <c r="M42" i="1"/>
  <c r="I42" i="1"/>
  <c r="H42" i="1"/>
  <c r="G42" i="1"/>
  <c r="AK41" i="1"/>
  <c r="AM41" i="1"/>
  <c r="AG41" i="1"/>
  <c r="AF41" i="1"/>
  <c r="AE41" i="1"/>
  <c r="Z41" i="1"/>
  <c r="Y41" i="1"/>
  <c r="U41" i="1"/>
  <c r="T41" i="1"/>
  <c r="S41" i="1"/>
  <c r="O41" i="1"/>
  <c r="N41" i="1"/>
  <c r="M41" i="1"/>
  <c r="I41" i="1"/>
  <c r="H41" i="1"/>
  <c r="G41" i="1"/>
  <c r="AK40" i="1"/>
  <c r="AG40" i="1"/>
  <c r="AF40" i="1"/>
  <c r="AE40" i="1"/>
  <c r="AM40" i="1"/>
  <c r="Z40" i="1"/>
  <c r="Y40" i="1"/>
  <c r="U40" i="1"/>
  <c r="T40" i="1"/>
  <c r="S40" i="1"/>
  <c r="O40" i="1"/>
  <c r="N40" i="1"/>
  <c r="M40" i="1"/>
  <c r="I40" i="1"/>
  <c r="H40" i="1"/>
  <c r="G40" i="1"/>
  <c r="AK39" i="1"/>
  <c r="AG39" i="1"/>
  <c r="AF39" i="1"/>
  <c r="AE39" i="1"/>
  <c r="AM39" i="1"/>
  <c r="Z39" i="1"/>
  <c r="Y39" i="1"/>
  <c r="U39" i="1"/>
  <c r="T39" i="1"/>
  <c r="S39" i="1"/>
  <c r="O39" i="1"/>
  <c r="N39" i="1"/>
  <c r="M39" i="1"/>
  <c r="I39" i="1"/>
  <c r="H39" i="1"/>
  <c r="G39" i="1"/>
  <c r="AK37" i="1"/>
  <c r="AM37" i="1"/>
  <c r="AG37" i="1"/>
  <c r="AF37" i="1"/>
  <c r="AE37" i="1"/>
  <c r="W37" i="1"/>
  <c r="U37" i="1"/>
  <c r="T37" i="1"/>
  <c r="S37" i="1"/>
  <c r="O37" i="1"/>
  <c r="N37" i="1"/>
  <c r="M37" i="1"/>
  <c r="I37" i="1"/>
  <c r="H37" i="1"/>
  <c r="G37" i="1"/>
  <c r="AK35" i="1"/>
  <c r="AM35" i="1"/>
  <c r="AG35" i="1"/>
  <c r="AF35" i="1"/>
  <c r="AE35" i="1"/>
  <c r="Z35" i="1"/>
  <c r="Y35" i="1"/>
  <c r="U35" i="1"/>
  <c r="T35" i="1"/>
  <c r="S35" i="1"/>
  <c r="O35" i="1"/>
  <c r="N35" i="1"/>
  <c r="M35" i="1"/>
  <c r="I35" i="1"/>
  <c r="H35" i="1"/>
  <c r="G35" i="1"/>
  <c r="AM34" i="1"/>
  <c r="AK34" i="1"/>
  <c r="AL34" i="1"/>
  <c r="AG34" i="1"/>
  <c r="AF34" i="1"/>
  <c r="AE34" i="1"/>
  <c r="Z34" i="1"/>
  <c r="Y34" i="1"/>
  <c r="U34" i="1"/>
  <c r="T34" i="1"/>
  <c r="S34" i="1"/>
  <c r="O34" i="1"/>
  <c r="N34" i="1"/>
  <c r="M34" i="1"/>
  <c r="I34" i="1"/>
  <c r="H34" i="1"/>
  <c r="G34" i="1"/>
  <c r="AK33" i="1"/>
  <c r="AG33" i="1"/>
  <c r="AF33" i="1"/>
  <c r="AE33" i="1"/>
  <c r="AM33" i="1"/>
  <c r="Z33" i="1"/>
  <c r="Y33" i="1"/>
  <c r="U33" i="1"/>
  <c r="T33" i="1"/>
  <c r="S33" i="1"/>
  <c r="O33" i="1"/>
  <c r="N33" i="1"/>
  <c r="M33" i="1"/>
  <c r="I33" i="1"/>
  <c r="H33" i="1"/>
  <c r="G33" i="1"/>
  <c r="AK32" i="1"/>
  <c r="AM32" i="1"/>
  <c r="AG32" i="1"/>
  <c r="AF32" i="1"/>
  <c r="AE32" i="1"/>
  <c r="Z32" i="1"/>
  <c r="Y32" i="1"/>
  <c r="U32" i="1"/>
  <c r="T32" i="1"/>
  <c r="S32" i="1"/>
  <c r="O32" i="1"/>
  <c r="N32" i="1"/>
  <c r="M32" i="1"/>
  <c r="I32" i="1"/>
  <c r="H32" i="1"/>
  <c r="G32" i="1"/>
  <c r="AK31" i="1"/>
  <c r="AM31" i="1"/>
  <c r="AG31" i="1"/>
  <c r="AF31" i="1"/>
  <c r="AE31" i="1"/>
  <c r="Z31" i="1"/>
  <c r="Y31" i="1"/>
  <c r="U31" i="1"/>
  <c r="T31" i="1"/>
  <c r="S31" i="1"/>
  <c r="O31" i="1"/>
  <c r="N31" i="1"/>
  <c r="M31" i="1"/>
  <c r="I31" i="1"/>
  <c r="H31" i="1"/>
  <c r="G31" i="1"/>
  <c r="AM30" i="1"/>
  <c r="AK30" i="1"/>
  <c r="AL30" i="1"/>
  <c r="AG30" i="1"/>
  <c r="AF30" i="1"/>
  <c r="AE30" i="1"/>
  <c r="Z30" i="1"/>
  <c r="Y30" i="1"/>
  <c r="U30" i="1"/>
  <c r="T30" i="1"/>
  <c r="S30" i="1"/>
  <c r="O30" i="1"/>
  <c r="N30" i="1"/>
  <c r="M30" i="1"/>
  <c r="I30" i="1"/>
  <c r="H30" i="1"/>
  <c r="G30" i="1"/>
  <c r="AK29" i="1"/>
  <c r="AG29" i="1"/>
  <c r="AF29" i="1"/>
  <c r="AE29" i="1"/>
  <c r="AM29" i="1"/>
  <c r="Z29" i="1"/>
  <c r="Y29" i="1"/>
  <c r="U29" i="1"/>
  <c r="T29" i="1"/>
  <c r="S29" i="1"/>
  <c r="O29" i="1"/>
  <c r="N29" i="1"/>
  <c r="M29" i="1"/>
  <c r="I29" i="1"/>
  <c r="H29" i="1"/>
  <c r="G29" i="1"/>
  <c r="AK28" i="1"/>
  <c r="AM28" i="1"/>
  <c r="AG28" i="1"/>
  <c r="AF28" i="1"/>
  <c r="AE28" i="1"/>
  <c r="Z28" i="1"/>
  <c r="Y28" i="1"/>
  <c r="U28" i="1"/>
  <c r="T28" i="1"/>
  <c r="S28" i="1"/>
  <c r="O28" i="1"/>
  <c r="N28" i="1"/>
  <c r="M28" i="1"/>
  <c r="I28" i="1"/>
  <c r="H28" i="1"/>
  <c r="G28" i="1"/>
  <c r="AK27" i="1"/>
  <c r="AM27" i="1"/>
  <c r="AG27" i="1"/>
  <c r="AF27" i="1"/>
  <c r="AE27" i="1"/>
  <c r="Z27" i="1"/>
  <c r="Y27" i="1"/>
  <c r="U27" i="1"/>
  <c r="T27" i="1"/>
  <c r="S27" i="1"/>
  <c r="O27" i="1"/>
  <c r="N27" i="1"/>
  <c r="M27" i="1"/>
  <c r="I27" i="1"/>
  <c r="H27" i="1"/>
  <c r="G27" i="1"/>
  <c r="AM26" i="1"/>
  <c r="AK26" i="1"/>
  <c r="AL26" i="1"/>
  <c r="AG26" i="1"/>
  <c r="AF26" i="1"/>
  <c r="AE26" i="1"/>
  <c r="Z26" i="1"/>
  <c r="Y26" i="1"/>
  <c r="U26" i="1"/>
  <c r="T26" i="1"/>
  <c r="S26" i="1"/>
  <c r="O26" i="1"/>
  <c r="N26" i="1"/>
  <c r="M26" i="1"/>
  <c r="I26" i="1"/>
  <c r="H26" i="1"/>
  <c r="G26" i="1"/>
  <c r="AK25" i="1"/>
  <c r="AG25" i="1"/>
  <c r="AF25" i="1"/>
  <c r="AE25" i="1"/>
  <c r="AL25" i="1"/>
  <c r="Z25" i="1"/>
  <c r="Y25" i="1"/>
  <c r="U25" i="1"/>
  <c r="T25" i="1"/>
  <c r="S25" i="1"/>
  <c r="O25" i="1"/>
  <c r="N25" i="1"/>
  <c r="M25" i="1"/>
  <c r="I25" i="1"/>
  <c r="H25" i="1"/>
  <c r="G25" i="1"/>
  <c r="AK24" i="1"/>
  <c r="AM24" i="1"/>
  <c r="AG24" i="1"/>
  <c r="AF24" i="1"/>
  <c r="AE24" i="1"/>
  <c r="Z24" i="1"/>
  <c r="Y24" i="1"/>
  <c r="U24" i="1"/>
  <c r="T24" i="1"/>
  <c r="S24" i="1"/>
  <c r="O24" i="1"/>
  <c r="N24" i="1"/>
  <c r="M24" i="1"/>
  <c r="I24" i="1"/>
  <c r="H24" i="1"/>
  <c r="G24" i="1"/>
  <c r="AK22" i="1"/>
  <c r="AM22" i="1"/>
  <c r="AG22" i="1"/>
  <c r="AF22" i="1"/>
  <c r="AE22" i="1"/>
  <c r="W22" i="1"/>
  <c r="U22" i="1"/>
  <c r="T22" i="1"/>
  <c r="S22" i="1"/>
  <c r="O22" i="1"/>
  <c r="N22" i="1"/>
  <c r="M22" i="1"/>
  <c r="I22" i="1"/>
  <c r="H22" i="1"/>
  <c r="G22" i="1"/>
  <c r="AK20" i="1"/>
  <c r="AM20" i="1"/>
  <c r="AG20" i="1"/>
  <c r="AF20" i="1"/>
  <c r="AE20" i="1"/>
  <c r="Z20" i="1"/>
  <c r="Y20" i="1"/>
  <c r="U20" i="1"/>
  <c r="T20" i="1"/>
  <c r="S20" i="1"/>
  <c r="O20" i="1"/>
  <c r="N20" i="1"/>
  <c r="M20" i="1"/>
  <c r="I20" i="1"/>
  <c r="H20" i="1"/>
  <c r="G20" i="1"/>
  <c r="AK19" i="1"/>
  <c r="AG19" i="1"/>
  <c r="AF19" i="1"/>
  <c r="AE19" i="1"/>
  <c r="AL19" i="1"/>
  <c r="Z19" i="1"/>
  <c r="Y19" i="1"/>
  <c r="U19" i="1"/>
  <c r="T19" i="1"/>
  <c r="S19" i="1"/>
  <c r="O19" i="1"/>
  <c r="N19" i="1"/>
  <c r="M19" i="1"/>
  <c r="I19" i="1"/>
  <c r="H19" i="1"/>
  <c r="G19" i="1"/>
  <c r="AK18" i="1"/>
  <c r="AG18" i="1"/>
  <c r="AF18" i="1"/>
  <c r="AE18" i="1"/>
  <c r="AM18" i="1"/>
  <c r="Z18" i="1"/>
  <c r="Y18" i="1"/>
  <c r="U18" i="1"/>
  <c r="T18" i="1"/>
  <c r="S18" i="1"/>
  <c r="O18" i="1"/>
  <c r="N18" i="1"/>
  <c r="M18" i="1"/>
  <c r="I18" i="1"/>
  <c r="H18" i="1"/>
  <c r="G18" i="1"/>
  <c r="AK17" i="1"/>
  <c r="AL17" i="1"/>
  <c r="AG17" i="1"/>
  <c r="AF17" i="1"/>
  <c r="AE17" i="1"/>
  <c r="Z17" i="1"/>
  <c r="Y17" i="1"/>
  <c r="U17" i="1"/>
  <c r="T17" i="1"/>
  <c r="S17" i="1"/>
  <c r="O17" i="1"/>
  <c r="N17" i="1"/>
  <c r="M17" i="1"/>
  <c r="I17" i="1"/>
  <c r="H17" i="1"/>
  <c r="G17" i="1"/>
  <c r="AK16" i="1"/>
  <c r="AM16" i="1"/>
  <c r="AG16" i="1"/>
  <c r="AF16" i="1"/>
  <c r="AE16" i="1"/>
  <c r="Z16" i="1"/>
  <c r="Y16" i="1"/>
  <c r="U16" i="1"/>
  <c r="T16" i="1"/>
  <c r="S16" i="1"/>
  <c r="O16" i="1"/>
  <c r="N16" i="1"/>
  <c r="M16" i="1"/>
  <c r="I16" i="1"/>
  <c r="H16" i="1"/>
  <c r="G16" i="1"/>
  <c r="AK15" i="1"/>
  <c r="AG15" i="1"/>
  <c r="AF15" i="1"/>
  <c r="AE15" i="1"/>
  <c r="AL15" i="1"/>
  <c r="Z15" i="1"/>
  <c r="Y15" i="1"/>
  <c r="U15" i="1"/>
  <c r="T15" i="1"/>
  <c r="S15" i="1"/>
  <c r="O15" i="1"/>
  <c r="N15" i="1"/>
  <c r="M15" i="1"/>
  <c r="I15" i="1"/>
  <c r="H15" i="1"/>
  <c r="G15" i="1"/>
  <c r="AK14" i="1"/>
  <c r="AG14" i="1"/>
  <c r="AF14" i="1"/>
  <c r="AE14" i="1"/>
  <c r="AM14" i="1"/>
  <c r="Z14" i="1"/>
  <c r="Y14" i="1"/>
  <c r="U14" i="1"/>
  <c r="T14" i="1"/>
  <c r="S14" i="1"/>
  <c r="O14" i="1"/>
  <c r="N14" i="1"/>
  <c r="M14" i="1"/>
  <c r="I14" i="1"/>
  <c r="H14" i="1"/>
  <c r="G14" i="1"/>
  <c r="AG13" i="1"/>
  <c r="AF13" i="1"/>
  <c r="AE13" i="1"/>
  <c r="Z13" i="1"/>
  <c r="Y13" i="1"/>
  <c r="U13" i="1"/>
  <c r="T13" i="1"/>
  <c r="S13" i="1"/>
  <c r="O13" i="1"/>
  <c r="N13" i="1"/>
  <c r="M13" i="1"/>
  <c r="I13" i="1"/>
  <c r="H13" i="1"/>
  <c r="G13" i="1"/>
  <c r="AM11" i="1"/>
  <c r="AG11" i="1"/>
  <c r="AF11" i="1"/>
  <c r="AE11" i="1"/>
  <c r="W11" i="1"/>
  <c r="Z11" i="1" s="1"/>
  <c r="U11" i="1"/>
  <c r="T11" i="1"/>
  <c r="S11" i="1"/>
  <c r="O11" i="1"/>
  <c r="N11" i="1"/>
  <c r="M11" i="1"/>
  <c r="I11" i="1"/>
  <c r="H11" i="1"/>
  <c r="G11" i="1"/>
  <c r="W52" i="1" l="1"/>
  <c r="Y52" i="1"/>
  <c r="W60" i="1"/>
  <c r="AA11" i="1" s="1"/>
  <c r="Z52" i="1"/>
  <c r="AA22" i="1"/>
  <c r="AL40" i="1"/>
  <c r="AL48" i="1"/>
  <c r="AM15" i="1"/>
  <c r="AM19" i="1"/>
  <c r="AL29" i="1"/>
  <c r="AL33" i="1"/>
  <c r="Y37" i="1"/>
  <c r="AM44" i="1"/>
  <c r="AL18" i="1"/>
  <c r="Y22" i="1"/>
  <c r="AM25" i="1"/>
  <c r="AL39" i="1"/>
  <c r="AL43" i="1"/>
  <c r="Y11" i="1"/>
  <c r="AL24" i="1"/>
  <c r="AL32" i="1"/>
  <c r="AL37" i="1"/>
  <c r="AM52" i="1"/>
  <c r="AL60" i="1"/>
  <c r="AM13" i="1"/>
  <c r="AM17" i="1"/>
  <c r="AL22" i="1"/>
  <c r="AL27" i="1"/>
  <c r="AL31" i="1"/>
  <c r="AL35" i="1"/>
  <c r="AM42" i="1"/>
  <c r="AM46" i="1"/>
  <c r="AM50" i="1"/>
  <c r="AL58" i="1"/>
  <c r="AL54" i="1"/>
  <c r="Z37" i="1"/>
  <c r="AL47" i="1"/>
  <c r="Z22" i="1"/>
  <c r="AL28" i="1"/>
  <c r="AL11" i="1"/>
  <c r="AL16" i="1"/>
  <c r="AL20" i="1"/>
  <c r="AL41" i="1"/>
  <c r="AL45" i="1"/>
  <c r="AL49" i="1"/>
  <c r="AL14" i="1"/>
  <c r="AA52" i="1" l="1"/>
  <c r="AA37" i="1"/>
  <c r="AA48" i="1"/>
  <c r="AA44" i="1"/>
  <c r="AA40" i="1"/>
  <c r="AA19" i="1"/>
  <c r="AA15" i="1"/>
  <c r="AA58" i="1"/>
  <c r="AA27" i="1"/>
  <c r="AA50" i="1"/>
  <c r="AA46" i="1"/>
  <c r="AA17" i="1"/>
  <c r="Z60" i="1"/>
  <c r="Y60" i="1"/>
  <c r="AA43" i="1"/>
  <c r="AA14" i="1"/>
  <c r="O62" i="1"/>
  <c r="AA56" i="1"/>
  <c r="AA34" i="1"/>
  <c r="AA30" i="1"/>
  <c r="AA26" i="1"/>
  <c r="AA31" i="1"/>
  <c r="AA60" i="1"/>
  <c r="AA42" i="1"/>
  <c r="AA32" i="1"/>
  <c r="AA28" i="1"/>
  <c r="AA47" i="1"/>
  <c r="AA33" i="1"/>
  <c r="AA25" i="1"/>
  <c r="AA49" i="1"/>
  <c r="AA45" i="1"/>
  <c r="AA41" i="1"/>
  <c r="AA20" i="1"/>
  <c r="AA16" i="1"/>
  <c r="AA35" i="1"/>
  <c r="AA13" i="1"/>
  <c r="AA24" i="1"/>
  <c r="AA39" i="1"/>
  <c r="AA18" i="1"/>
  <c r="AA54" i="1"/>
  <c r="A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KIDJANA</author>
    <author>ETIENNE LUFANKA</author>
    <author>HP</author>
    <author>HP PC</author>
    <author>kidjana</author>
  </authors>
  <commentList>
    <comment ref="K13" authorId="0" shapeId="0" xr:uid="{E72C2B7A-D477-472A-8F88-BA3B11FF273B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Kamoto Copper Company
</t>
        </r>
      </text>
    </comment>
    <comment ref="K16" authorId="0" shapeId="0" xr:uid="{574D113E-AA7C-401F-AC7F-D6E1E9D403A3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KIPUSHI CORPORATION</t>
        </r>
      </text>
    </comment>
    <comment ref="L29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ETIENNE LUFANKA:</t>
        </r>
        <r>
          <rPr>
            <sz val="9"/>
            <color indexed="81"/>
            <rFont val="Tahoma"/>
            <family val="2"/>
          </rPr>
          <t xml:space="preserve">
Brother Mining Sasu</t>
        </r>
      </text>
    </comment>
    <comment ref="N96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ETIENNE LUFANKA:</t>
        </r>
        <r>
          <rPr>
            <sz val="9"/>
            <color indexed="81"/>
            <rFont val="Tahoma"/>
            <family val="2"/>
          </rPr>
          <t xml:space="preserve">
Ventes locales : 4.142,52 tCu.</t>
        </r>
      </text>
    </comment>
    <comment ref="L13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Compagnie Minière de Tondo
</t>
        </r>
      </text>
    </comment>
    <comment ref="L137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Compagnie Minière de Musonoie
</t>
        </r>
      </text>
    </comment>
    <comment ref="L155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EN FUSION AVEC KCC</t>
        </r>
      </text>
    </comment>
    <comment ref="L161" authorId="2" shapeId="0" xr:uid="{00000000-0006-0000-0100-000006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Société Minière de Deziwa et Ecaille C. Durée de vie 20 ans </t>
        </r>
      </text>
    </comment>
    <comment ref="N174" authorId="1" shapeId="0" xr:uid="{00000000-0006-0000-0100-000007000000}">
      <text>
        <r>
          <rPr>
            <b/>
            <sz val="9"/>
            <color indexed="81"/>
            <rFont val="Tahoma"/>
            <family val="2"/>
          </rPr>
          <t>ETIENNE LUFANKA:</t>
        </r>
        <r>
          <rPr>
            <sz val="9"/>
            <color indexed="81"/>
            <rFont val="Tahoma"/>
            <family val="2"/>
          </rPr>
          <t xml:space="preserve">
Ventes locales : 36.653,50 tCu</t>
        </r>
      </text>
    </comment>
    <comment ref="L217" authorId="3" shapeId="0" xr:uid="{00000000-0006-0000-0100-000008000000}">
      <text>
        <r>
          <rPr>
            <b/>
            <sz val="9"/>
            <color indexed="81"/>
            <rFont val="Tahoma"/>
            <family val="2"/>
          </rPr>
          <t>HP PC:</t>
        </r>
        <r>
          <rPr>
            <sz val="9"/>
            <color indexed="81"/>
            <rFont val="Tahoma"/>
            <family val="2"/>
          </rPr>
          <t xml:space="preserve">
En amodiation dans le territoire de Kipushi</t>
        </r>
      </text>
    </comment>
    <comment ref="L235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LA MINIERE DE MUSOSHI ET KINSENDA. D'après le CAMI, elle n'a plus de titre. Titres cédés à Kinsenda Copper Company (KICC)
 </t>
        </r>
      </text>
    </comment>
    <comment ref="L265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Detient les PE et PEPM
 </t>
        </r>
      </text>
    </comment>
    <comment ref="N266" authorId="1" shapeId="0" xr:uid="{00000000-0006-0000-0100-00000B000000}">
      <text>
        <r>
          <rPr>
            <b/>
            <sz val="9"/>
            <color indexed="81"/>
            <rFont val="Tahoma"/>
            <family val="2"/>
          </rPr>
          <t>ETIENNE LUFANKA:</t>
        </r>
        <r>
          <rPr>
            <sz val="9"/>
            <color indexed="81"/>
            <rFont val="Tahoma"/>
            <family val="2"/>
          </rPr>
          <t xml:space="preserve">
Dont 2100tCu pour le LUALABA</t>
        </r>
      </text>
    </comment>
    <comment ref="L277" authorId="4" shapeId="0" xr:uid="{00000000-0006-0000-0100-00000C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SOCIETE D'EXPLOITATION DE KIPOY</t>
        </r>
      </text>
    </comment>
    <comment ref="L295" authorId="0" shapeId="0" xr:uid="{00000000-0006-0000-0100-00000D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SHITURU MINING CORPORATION</t>
        </r>
      </text>
    </comment>
    <comment ref="L319" authorId="3" shapeId="0" xr:uid="{00000000-0006-0000-0100-00000E000000}">
      <text>
        <r>
          <rPr>
            <b/>
            <sz val="9"/>
            <color indexed="81"/>
            <rFont val="Tahoma"/>
            <family val="2"/>
          </rPr>
          <t>HP PC:</t>
        </r>
        <r>
          <rPr>
            <sz val="9"/>
            <color indexed="81"/>
            <rFont val="Tahoma"/>
            <family val="2"/>
          </rPr>
          <t xml:space="preserve">
CHEMICAL OF AFRICA</t>
        </r>
      </text>
    </comment>
    <comment ref="L325" authorId="4" shapeId="0" xr:uid="{00000000-0006-0000-0100-00000F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En développement
</t>
        </r>
      </text>
    </comment>
    <comment ref="L375" authorId="0" shapeId="0" xr:uid="{00000000-0006-0000-0100-000010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Kamoto Copper Company
</t>
        </r>
      </text>
    </comment>
    <comment ref="L381" authorId="0" shapeId="0" xr:uid="{00000000-0006-0000-0100-000011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AURUM (En phase d'étude de faisabilité)</t>
        </r>
      </text>
    </comment>
    <comment ref="L387" authorId="0" shapeId="0" xr:uid="{00000000-0006-0000-0100-000012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KIPUSHI CORPORATION</t>
        </r>
      </text>
    </comment>
    <comment ref="O390" authorId="1" shapeId="0" xr:uid="{00000000-0006-0000-0100-000013000000}">
      <text>
        <r>
          <rPr>
            <b/>
            <sz val="9"/>
            <color indexed="81"/>
            <rFont val="Tahoma"/>
            <family val="2"/>
          </rPr>
          <t>ETIENNE LUFANKA:</t>
        </r>
        <r>
          <rPr>
            <sz val="9"/>
            <color indexed="81"/>
            <rFont val="Tahoma"/>
            <family val="2"/>
          </rPr>
          <t xml:space="preserve">
Plan de production 240.000 à 290.000tZn en 2026</t>
        </r>
      </text>
    </comment>
    <comment ref="L395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Minière de Kasombo (En phase d'étude)</t>
        </r>
      </text>
    </comment>
    <comment ref="N438" authorId="1" shapeId="0" xr:uid="{00000000-0006-0000-0100-000015000000}">
      <text>
        <r>
          <rPr>
            <b/>
            <sz val="9"/>
            <color indexed="81"/>
            <rFont val="Tahoma"/>
            <family val="2"/>
          </rPr>
          <t>ETIENNE LUFANKA:</t>
        </r>
        <r>
          <rPr>
            <sz val="9"/>
            <color indexed="81"/>
            <rFont val="Tahoma"/>
            <family val="2"/>
          </rPr>
          <t xml:space="preserve">
Production vendue localement 14.822 tCu;
</t>
        </r>
      </text>
    </comment>
    <comment ref="L455" authorId="2" shapeId="0" xr:uid="{00000000-0006-0000-0100-000016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Compagnie Minière de Kambove. Début de production </t>
        </r>
      </text>
    </comment>
    <comment ref="L550" authorId="0" shapeId="0" xr:uid="{00000000-0006-0000-0100-000017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CONGOLAISE DES MINES ET DE DEVELOPPEMENT En exploration à Kolwezi</t>
        </r>
      </text>
    </comment>
    <comment ref="L559" authorId="0" shapeId="0" xr:uid="{00000000-0006-0000-0100-000018000000}">
      <text>
        <r>
          <rPr>
            <b/>
            <sz val="9"/>
            <color indexed="81"/>
            <rFont val="Tahoma"/>
            <family val="2"/>
          </rPr>
          <t>KIDJANA:</t>
        </r>
        <r>
          <rPr>
            <sz val="9"/>
            <color indexed="81"/>
            <rFont val="Tahoma"/>
            <family val="2"/>
          </rPr>
          <t xml:space="preserve">
Minière de Kasombo (En phase d'étude)</t>
        </r>
      </text>
    </comment>
    <comment ref="L595" authorId="3" shapeId="0" xr:uid="{00000000-0006-0000-0100-000019000000}">
      <text>
        <r>
          <rPr>
            <b/>
            <sz val="9"/>
            <color indexed="81"/>
            <rFont val="Tahoma"/>
            <family val="2"/>
          </rPr>
          <t>HP PC:</t>
        </r>
        <r>
          <rPr>
            <sz val="9"/>
            <color indexed="81"/>
            <rFont val="Tahoma"/>
            <family val="2"/>
          </rPr>
          <t xml:space="preserve">
MONGWALU GOLD MINES</t>
        </r>
      </text>
    </comment>
  </commentList>
</comments>
</file>

<file path=xl/sharedStrings.xml><?xml version="1.0" encoding="utf-8"?>
<sst xmlns="http://schemas.openxmlformats.org/spreadsheetml/2006/main" count="216" uniqueCount="173">
  <si>
    <t>PIB - Optique Offre</t>
  </si>
  <si>
    <t>Code</t>
  </si>
  <si>
    <t>libellé</t>
  </si>
  <si>
    <t>Decembre. 2019</t>
  </si>
  <si>
    <t>Decembre. 2020</t>
  </si>
  <si>
    <t>Decembre. 2021</t>
  </si>
  <si>
    <t>Decembre. 2022</t>
  </si>
  <si>
    <t>Decembre. 2023</t>
  </si>
  <si>
    <t>Decembre. 2024</t>
  </si>
  <si>
    <t>Decembre. 2025</t>
  </si>
  <si>
    <t>VA_Nominal</t>
  </si>
  <si>
    <t>VA_Vol aux prix n-1</t>
  </si>
  <si>
    <t>VA_Vol_chainé</t>
  </si>
  <si>
    <t>VAR (%)</t>
  </si>
  <si>
    <t>Contrib en point de croiss</t>
  </si>
  <si>
    <t>Contr.Crois.PIB Reel (%)</t>
  </si>
  <si>
    <t>I</t>
  </si>
  <si>
    <t>SECTEUR PRIMAIRE</t>
  </si>
  <si>
    <t>010</t>
  </si>
  <si>
    <t>Agriculture vivrière</t>
  </si>
  <si>
    <t>020</t>
  </si>
  <si>
    <t>Agriculture industrielle et d'exportation</t>
  </si>
  <si>
    <t>030</t>
  </si>
  <si>
    <t>Elevage et chasse - pêche, Pisciculture</t>
  </si>
  <si>
    <t>040</t>
  </si>
  <si>
    <t>Sylviculture, expl. Forestière et services annexes</t>
  </si>
  <si>
    <t>051</t>
  </si>
  <si>
    <t>Extraction de charbon, pétrole, uranium, fer..</t>
  </si>
  <si>
    <t>052</t>
  </si>
  <si>
    <t>Extraction de minéraux non ferreux</t>
  </si>
  <si>
    <t>053</t>
  </si>
  <si>
    <t>Extraction de pierre et argiles</t>
  </si>
  <si>
    <t>054</t>
  </si>
  <si>
    <t>Extraction diamants et pierres précieuses</t>
  </si>
  <si>
    <t>II</t>
  </si>
  <si>
    <t>SECTEUR SECONDAIRE</t>
  </si>
  <si>
    <t>060</t>
  </si>
  <si>
    <t>Industries alimentaires</t>
  </si>
  <si>
    <t>070</t>
  </si>
  <si>
    <t>Fabrication textile et article d'habillement, cuir</t>
  </si>
  <si>
    <t>080</t>
  </si>
  <si>
    <t>Travail de bois, fabr. Articles en bois, vannerie.</t>
  </si>
  <si>
    <t>090</t>
  </si>
  <si>
    <t>Fabri. Papier, carton articles papier et carton ; édition…</t>
  </si>
  <si>
    <t>100</t>
  </si>
  <si>
    <t>Chimie</t>
  </si>
  <si>
    <t>110</t>
  </si>
  <si>
    <t>Fabrication de produits en caoutchouc, en matières plastiques</t>
  </si>
  <si>
    <t>120</t>
  </si>
  <si>
    <t>Fabrication de verre, céramiques, ciment, ouvrage en béton.</t>
  </si>
  <si>
    <t>130</t>
  </si>
  <si>
    <t>Sidérurgie, élément métal pour construction, machines, équipement appareil radio…</t>
  </si>
  <si>
    <t>140</t>
  </si>
  <si>
    <t>Construction de matériel de transport</t>
  </si>
  <si>
    <t>150</t>
  </si>
  <si>
    <t>Fabrication meuble autres activités n c a</t>
  </si>
  <si>
    <t>160</t>
  </si>
  <si>
    <t>Production et distribution d'électricité et d'eau</t>
  </si>
  <si>
    <t>170</t>
  </si>
  <si>
    <t>Construction</t>
  </si>
  <si>
    <t>III</t>
  </si>
  <si>
    <t>SECTEUR TERTIAIRE</t>
  </si>
  <si>
    <t>180</t>
  </si>
  <si>
    <t>Commerce</t>
  </si>
  <si>
    <t>190</t>
  </si>
  <si>
    <t>Réparation de véhicules et d'articles domestiques</t>
  </si>
  <si>
    <t>200</t>
  </si>
  <si>
    <t>Hôtellerie bar et restauration</t>
  </si>
  <si>
    <t>210</t>
  </si>
  <si>
    <t>Transports et auxiliaires de transport</t>
  </si>
  <si>
    <t>220</t>
  </si>
  <si>
    <t>Activités de poste et télécommunication</t>
  </si>
  <si>
    <t>230</t>
  </si>
  <si>
    <t>Activités financières et d'assurances</t>
  </si>
  <si>
    <t>240</t>
  </si>
  <si>
    <t>Autres serv. Entrep - Activité immob. Loc. Sans operateur</t>
  </si>
  <si>
    <t>250</t>
  </si>
  <si>
    <t>Activ. Administ. publique géné. Serv. Collectivité ; secu.</t>
  </si>
  <si>
    <t>260</t>
  </si>
  <si>
    <t>Education</t>
  </si>
  <si>
    <t>270</t>
  </si>
  <si>
    <t>Sante et action sociale</t>
  </si>
  <si>
    <t>280</t>
  </si>
  <si>
    <t>Activités à caractères collectif ou personnel</t>
  </si>
  <si>
    <t>290</t>
  </si>
  <si>
    <t>Serv. d’interméd. financière indirectement mesurés</t>
  </si>
  <si>
    <t>PIB au prix de base</t>
  </si>
  <si>
    <t>PIB hors extraction au prix de base</t>
  </si>
  <si>
    <t>PIB extraction au prix de base</t>
  </si>
  <si>
    <t xml:space="preserve">Impôts et taxes nets sur les produits </t>
  </si>
  <si>
    <t>PIB aux prix du marché</t>
  </si>
  <si>
    <t>Pour l'exercice clos le 31 décembre</t>
  </si>
  <si>
    <r>
      <t>2023</t>
    </r>
    <r>
      <rPr>
        <b/>
        <vertAlign val="superscript"/>
        <sz val="9"/>
        <color theme="1"/>
        <rFont val="Times New Roman"/>
        <family val="1"/>
      </rPr>
      <t>(1)</t>
    </r>
  </si>
  <si>
    <r>
      <t>2024</t>
    </r>
    <r>
      <rPr>
        <b/>
        <vertAlign val="superscript"/>
        <sz val="9"/>
        <color theme="1"/>
        <rFont val="Times New Roman"/>
        <family val="1"/>
      </rPr>
      <t>(1)</t>
    </r>
  </si>
  <si>
    <r>
      <t>(</t>
    </r>
    <r>
      <rPr>
        <i/>
        <sz val="9"/>
        <color theme="1"/>
        <rFont val="Times New Roman"/>
        <family val="1"/>
      </rPr>
      <t>en tonnes, sauf indication contraire)</t>
    </r>
  </si>
  <si>
    <t xml:space="preserve">Cuivre </t>
  </si>
  <si>
    <t xml:space="preserve">Cobalt </t>
  </si>
  <si>
    <t xml:space="preserve">Zinc </t>
  </si>
  <si>
    <r>
      <t>Diamant (industriel) (</t>
    </r>
    <r>
      <rPr>
        <i/>
        <sz val="9"/>
        <color rgb="FF000000"/>
        <rFont val="Times New Roman"/>
        <family val="1"/>
      </rPr>
      <t xml:space="preserve">1 000 carats) </t>
    </r>
  </si>
  <si>
    <r>
      <t>Diamant (artisanal) (</t>
    </r>
    <r>
      <rPr>
        <i/>
        <sz val="9"/>
        <color rgb="FF000000"/>
        <rFont val="Times New Roman"/>
        <family val="1"/>
      </rPr>
      <t xml:space="preserve">1 000 carats) </t>
    </r>
  </si>
  <si>
    <r>
      <t>Or (</t>
    </r>
    <r>
      <rPr>
        <i/>
        <sz val="9"/>
        <color rgb="FF000000"/>
        <rFont val="Times New Roman"/>
        <family val="1"/>
      </rPr>
      <t xml:space="preserve">kilogrammes) </t>
    </r>
  </si>
  <si>
    <t xml:space="preserve">Cassitérite </t>
  </si>
  <si>
    <t xml:space="preserve">Wolframite </t>
  </si>
  <si>
    <t xml:space="preserve">Coltan </t>
  </si>
  <si>
    <r>
      <t xml:space="preserve">Pétrole brut (en milliers de </t>
    </r>
    <r>
      <rPr>
        <i/>
        <sz val="9"/>
        <color rgb="FF000000"/>
        <rFont val="Times New Roman"/>
        <family val="1"/>
      </rPr>
      <t xml:space="preserve">barils) </t>
    </r>
  </si>
  <si>
    <t>Nationalité</t>
  </si>
  <si>
    <t>Nb projets</t>
  </si>
  <si>
    <t>Coût</t>
  </si>
  <si>
    <t>Emplois</t>
  </si>
  <si>
    <t>Afrique</t>
  </si>
  <si>
    <t>Kenyane</t>
  </si>
  <si>
    <t>Mauricienne</t>
  </si>
  <si>
    <t>Seychelloise</t>
  </si>
  <si>
    <t>Tanzanienne</t>
  </si>
  <si>
    <t>Amérique</t>
  </si>
  <si>
    <t>Américaine</t>
  </si>
  <si>
    <t>Bolivienne</t>
  </si>
  <si>
    <t>Canadienne</t>
  </si>
  <si>
    <t>Asie</t>
  </si>
  <si>
    <t>Chinoise</t>
  </si>
  <si>
    <t>Emirati</t>
  </si>
  <si>
    <t>Indienne</t>
  </si>
  <si>
    <t>Israélienne</t>
  </si>
  <si>
    <t>Libanaise</t>
  </si>
  <si>
    <t>Qatari</t>
  </si>
  <si>
    <t>Turque</t>
  </si>
  <si>
    <t>Europe</t>
  </si>
  <si>
    <t>Allemande</t>
  </si>
  <si>
    <t>Belge</t>
  </si>
  <si>
    <t>Britannique</t>
  </si>
  <si>
    <t>Chypriote</t>
  </si>
  <si>
    <t>Danoise</t>
  </si>
  <si>
    <t>Française</t>
  </si>
  <si>
    <t>Grecque</t>
  </si>
  <si>
    <t>Luxembourgeoise</t>
  </si>
  <si>
    <t>Néerlandaise</t>
  </si>
  <si>
    <t>Total général</t>
  </si>
  <si>
    <t>I. Créanciers officiels</t>
  </si>
  <si>
    <t>Bilatéraux</t>
  </si>
  <si>
    <t>Club de Paris</t>
  </si>
  <si>
    <t>Chine</t>
  </si>
  <si>
    <t>Inde</t>
  </si>
  <si>
    <t xml:space="preserve">Autres Créanciers Bilatéraux </t>
  </si>
  <si>
    <t>Multilatéraux</t>
  </si>
  <si>
    <t>BAD &amp; FAD</t>
  </si>
  <si>
    <t>BADEA</t>
  </si>
  <si>
    <t>FMI</t>
  </si>
  <si>
    <t>IDA</t>
  </si>
  <si>
    <t>Autres Créanviers Multilatéraux</t>
  </si>
  <si>
    <t>II. Créanciers Privés</t>
  </si>
  <si>
    <t xml:space="preserve">Banques commerciales </t>
  </si>
  <si>
    <t>Fournisseurs</t>
  </si>
  <si>
    <t>Autres Créanciers privés</t>
  </si>
  <si>
    <t>III. Arriérés Techniques (III)</t>
  </si>
  <si>
    <t>TOTAL Dette Extérieure (I)+(II)+(III)</t>
  </si>
  <si>
    <t>Taux d'intérêt moyen au 31 décembre 2025</t>
  </si>
  <si>
    <t>INDICATEURS DE LA DETTE</t>
  </si>
  <si>
    <r>
      <t xml:space="preserve">Dette extérieure :   </t>
    </r>
    <r>
      <rPr>
        <b/>
        <sz val="12"/>
        <color theme="1"/>
        <rFont val="Garamond"/>
        <family val="1"/>
      </rPr>
      <t>2,00%</t>
    </r>
  </si>
  <si>
    <r>
      <t xml:space="preserve">Dette Publique :   </t>
    </r>
    <r>
      <rPr>
        <b/>
        <sz val="12"/>
        <color theme="1"/>
        <rFont val="Garamond"/>
        <family val="1"/>
      </rPr>
      <t>2,1%</t>
    </r>
  </si>
  <si>
    <t>niveau bas du taux est entraîné par une forte domination des prêts concessionnels dans le portefeuille de la dette, nonobstant les taux des titres publics.</t>
  </si>
  <si>
    <r>
      <t xml:space="preserve">Part de la dette extérieure amortissable en 5 ans : </t>
    </r>
    <r>
      <rPr>
        <b/>
        <sz val="12"/>
        <color theme="1"/>
        <rFont val="Garamond"/>
        <family val="1"/>
      </rPr>
      <t>33,87%</t>
    </r>
  </si>
  <si>
    <r>
      <t xml:space="preserve">Part dette à intérêt variable à fin 2024 : </t>
    </r>
    <r>
      <rPr>
        <b/>
        <sz val="12"/>
        <color theme="1"/>
        <rFont val="Garamond"/>
        <family val="1"/>
      </rPr>
      <t>2,11%</t>
    </r>
    <r>
      <rPr>
        <sz val="12"/>
        <color theme="1"/>
        <rFont val="Garamond"/>
        <family val="1"/>
      </rPr>
      <t xml:space="preserve"> du total de la dette extérieure</t>
    </r>
  </si>
  <si>
    <r>
      <t xml:space="preserve">Ratio service de la dette/Recettes publiques : </t>
    </r>
    <r>
      <rPr>
        <b/>
        <sz val="12"/>
        <color theme="1"/>
        <rFont val="Garamond"/>
        <family val="1"/>
      </rPr>
      <t>6,1% en 2024 et 7,1% en 2025</t>
    </r>
  </si>
  <si>
    <r>
      <t xml:space="preserve">Maturité moyenne ( ATM) du portefeuille à fin 2025 :   </t>
    </r>
    <r>
      <rPr>
        <b/>
        <sz val="12"/>
        <color theme="1"/>
        <rFont val="Garamond"/>
        <family val="1"/>
      </rPr>
      <t>13,1 années</t>
    </r>
  </si>
  <si>
    <t>ATM  fin 2024  :</t>
  </si>
  <si>
    <t>13,84 ans</t>
  </si>
  <si>
    <t>Entreprise</t>
  </si>
  <si>
    <t>Réalisations fin décembre</t>
  </si>
  <si>
    <t>Cobalt</t>
  </si>
  <si>
    <t>CMOC KISANFU</t>
  </si>
  <si>
    <t>TFM</t>
  </si>
  <si>
    <t>KCC</t>
  </si>
  <si>
    <t>Kipushi Corporation (KICO)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</si>
</sst>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"/>
    <numFmt numFmtId="165" formatCode="0.0%"/>
    <numFmt numFmtId="166" formatCode="_ * #,##0_ ;_ * \-#,##0_ ;_ * &quot;-&quot;_ ;_ @_ "/>
    <numFmt numFmtId="167" formatCode="_ * #,##0_ ;_ * \-#,##0_ ;_ * &quot;-&quot;??_ ;_ @_ "/>
  </numFmts>
  <fonts count="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7"/>
      <name val="Calibri"/>
      <family val="2"/>
      <scheme val="minor"/>
    </font>
    <font>
      <b/>
      <sz val="7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color rgb="FF000000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6"/>
      <name val="Arial"/>
      <family val="2"/>
    </font>
    <font>
      <b/>
      <sz val="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rgb="FF000000"/>
      <name val="Times New Roman"/>
      <family val="1"/>
    </font>
    <font>
      <b/>
      <vertAlign val="superscript"/>
      <sz val="9"/>
      <color theme="1"/>
      <name val="Times New Roman"/>
      <family val="1"/>
    </font>
    <font>
      <i/>
      <sz val="9"/>
      <color theme="1"/>
      <name val="Times New Roman"/>
      <family val="1"/>
    </font>
    <font>
      <sz val="9"/>
      <color rgb="FF000000"/>
      <name val="Times New Roman"/>
      <family val="1"/>
    </font>
    <font>
      <i/>
      <sz val="9"/>
      <color rgb="FF000000"/>
      <name val="Times New Roman"/>
      <family val="1"/>
    </font>
    <font>
      <sz val="9"/>
      <name val="Times New Roman"/>
      <family val="1"/>
    </font>
    <font>
      <b/>
      <sz val="11"/>
      <color rgb="FFFFFFFF"/>
      <name val="Arial Narrow"/>
      <family val="2"/>
    </font>
    <font>
      <sz val="11"/>
      <color rgb="FF000000"/>
      <name val="Arial Narrow"/>
      <family val="2"/>
    </font>
    <font>
      <b/>
      <sz val="11"/>
      <color rgb="FF4472C4"/>
      <name val="Arial Narrow"/>
      <family val="2"/>
    </font>
    <font>
      <i/>
      <sz val="11"/>
      <color rgb="FF000000"/>
      <name val="Arial Narrow"/>
      <family val="2"/>
    </font>
    <font>
      <b/>
      <sz val="9"/>
      <color rgb="FF000000"/>
      <name val="Garamond"/>
      <family val="1"/>
    </font>
    <font>
      <i/>
      <sz val="9"/>
      <color rgb="FF000000"/>
      <name val="Garamond"/>
      <family val="1"/>
    </font>
    <font>
      <sz val="9"/>
      <color rgb="FF000000"/>
      <name val="Garamond"/>
      <family val="1"/>
    </font>
    <font>
      <b/>
      <i/>
      <sz val="9"/>
      <color rgb="FF000000"/>
      <name val="Garamond"/>
      <family val="1"/>
    </font>
    <font>
      <b/>
      <sz val="13"/>
      <color theme="1"/>
      <name val="Garamond"/>
      <family val="1"/>
    </font>
    <font>
      <b/>
      <sz val="12"/>
      <color theme="1"/>
      <name val="Garamond"/>
      <family val="1"/>
    </font>
    <font>
      <sz val="12"/>
      <color theme="1"/>
      <name val="Garamond"/>
      <family val="1"/>
    </font>
    <font>
      <b/>
      <sz val="12"/>
      <color rgb="FF00B050"/>
      <name val="Garamond"/>
      <family val="1"/>
    </font>
    <font>
      <b/>
      <sz val="11"/>
      <color rgb="FF00B050"/>
      <name val="Calibri"/>
      <family val="2"/>
      <scheme val="minor"/>
    </font>
    <font>
      <b/>
      <sz val="11"/>
      <name val="Times New Roman"/>
      <family val="1"/>
    </font>
    <font>
      <b/>
      <sz val="7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92D050"/>
      <name val="Times New Roman"/>
      <family val="1"/>
    </font>
    <font>
      <sz val="10"/>
      <color rgb="FF92D050"/>
      <name val="Times New Roman"/>
      <family val="1"/>
    </font>
    <font>
      <b/>
      <sz val="9"/>
      <color rgb="FF92D05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2DBDB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BDD7EE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70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5" fillId="3" borderId="1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0" fontId="2" fillId="0" borderId="8" xfId="0" applyFont="1" applyBorder="1"/>
    <xf numFmtId="3" fontId="10" fillId="0" borderId="1" xfId="1" applyNumberFormat="1" applyFont="1" applyBorder="1" applyAlignment="1">
      <alignment horizontal="left"/>
    </xf>
    <xf numFmtId="0" fontId="11" fillId="0" borderId="1" xfId="0" applyFont="1" applyBorder="1" applyAlignment="1">
      <alignment vertical="center"/>
    </xf>
    <xf numFmtId="164" fontId="10" fillId="2" borderId="1" xfId="0" applyNumberFormat="1" applyFont="1" applyFill="1" applyBorder="1" applyAlignment="1">
      <alignment horizontal="right"/>
    </xf>
    <xf numFmtId="3" fontId="10" fillId="2" borderId="1" xfId="0" applyNumberFormat="1" applyFont="1" applyFill="1" applyBorder="1" applyAlignment="1">
      <alignment horizontal="right"/>
    </xf>
    <xf numFmtId="164" fontId="10" fillId="2" borderId="2" xfId="0" applyNumberFormat="1" applyFont="1" applyFill="1" applyBorder="1" applyAlignment="1">
      <alignment horizontal="right"/>
    </xf>
    <xf numFmtId="3" fontId="10" fillId="2" borderId="7" xfId="0" applyNumberFormat="1" applyFont="1" applyFill="1" applyBorder="1" applyAlignment="1">
      <alignment horizontal="right"/>
    </xf>
    <xf numFmtId="3" fontId="10" fillId="2" borderId="2" xfId="0" applyNumberFormat="1" applyFont="1" applyFill="1" applyBorder="1" applyAlignment="1">
      <alignment horizontal="right"/>
    </xf>
    <xf numFmtId="164" fontId="10" fillId="2" borderId="7" xfId="0" applyNumberFormat="1" applyFont="1" applyFill="1" applyBorder="1" applyAlignment="1">
      <alignment horizontal="right"/>
    </xf>
    <xf numFmtId="3" fontId="10" fillId="0" borderId="1" xfId="1" applyNumberFormat="1" applyFont="1" applyBorder="1" applyAlignment="1">
      <alignment horizontal="center"/>
    </xf>
    <xf numFmtId="0" fontId="12" fillId="0" borderId="1" xfId="0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164" fontId="2" fillId="0" borderId="2" xfId="0" applyNumberFormat="1" applyFont="1" applyBorder="1"/>
    <xf numFmtId="1" fontId="2" fillId="0" borderId="7" xfId="0" applyNumberFormat="1" applyFont="1" applyBorder="1"/>
    <xf numFmtId="1" fontId="2" fillId="0" borderId="2" xfId="0" applyNumberFormat="1" applyFont="1" applyBorder="1"/>
    <xf numFmtId="164" fontId="2" fillId="0" borderId="7" xfId="0" applyNumberFormat="1" applyFont="1" applyBorder="1"/>
    <xf numFmtId="3" fontId="13" fillId="0" borderId="1" xfId="1" applyNumberFormat="1" applyFont="1" applyBorder="1" applyAlignment="1">
      <alignment horizontal="left"/>
    </xf>
    <xf numFmtId="0" fontId="12" fillId="0" borderId="1" xfId="0" applyFont="1" applyBorder="1" applyAlignment="1">
      <alignment vertical="center"/>
    </xf>
    <xf numFmtId="164" fontId="12" fillId="0" borderId="1" xfId="0" applyNumberFormat="1" applyFont="1" applyBorder="1" applyAlignment="1">
      <alignment horizontal="right"/>
    </xf>
    <xf numFmtId="1" fontId="12" fillId="0" borderId="1" xfId="0" applyNumberFormat="1" applyFont="1" applyBorder="1" applyAlignment="1">
      <alignment horizontal="right"/>
    </xf>
    <xf numFmtId="164" fontId="12" fillId="0" borderId="2" xfId="0" applyNumberFormat="1" applyFont="1" applyBorder="1" applyAlignment="1">
      <alignment horizontal="right"/>
    </xf>
    <xf numFmtId="1" fontId="12" fillId="0" borderId="6" xfId="0" applyNumberFormat="1" applyFont="1" applyBorder="1" applyAlignment="1">
      <alignment horizontal="right"/>
    </xf>
    <xf numFmtId="1" fontId="12" fillId="0" borderId="7" xfId="0" applyNumberFormat="1" applyFont="1" applyBorder="1" applyAlignment="1">
      <alignment horizontal="right"/>
    </xf>
    <xf numFmtId="1" fontId="12" fillId="0" borderId="2" xfId="0" applyNumberFormat="1" applyFont="1" applyBorder="1" applyAlignment="1">
      <alignment horizontal="right"/>
    </xf>
    <xf numFmtId="164" fontId="12" fillId="0" borderId="7" xfId="0" applyNumberFormat="1" applyFont="1" applyBorder="1" applyAlignment="1">
      <alignment horizontal="right"/>
    </xf>
    <xf numFmtId="0" fontId="14" fillId="0" borderId="1" xfId="0" applyFont="1" applyBorder="1" applyAlignment="1">
      <alignment vertical="center"/>
    </xf>
    <xf numFmtId="0" fontId="2" fillId="0" borderId="1" xfId="0" applyFont="1" applyBorder="1"/>
    <xf numFmtId="3" fontId="2" fillId="0" borderId="7" xfId="0" applyNumberFormat="1" applyFont="1" applyBorder="1"/>
    <xf numFmtId="0" fontId="2" fillId="0" borderId="2" xfId="0" applyFont="1" applyBorder="1"/>
    <xf numFmtId="3" fontId="10" fillId="2" borderId="1" xfId="1" applyNumberFormat="1" applyFont="1" applyFill="1" applyBorder="1" applyAlignment="1">
      <alignment horizontal="left"/>
    </xf>
    <xf numFmtId="0" fontId="11" fillId="2" borderId="1" xfId="0" applyFont="1" applyFill="1" applyBorder="1" applyAlignment="1">
      <alignment vertical="center"/>
    </xf>
    <xf numFmtId="164" fontId="13" fillId="0" borderId="1" xfId="0" applyNumberFormat="1" applyFont="1" applyBorder="1" applyAlignment="1">
      <alignment horizontal="right"/>
    </xf>
    <xf numFmtId="3" fontId="13" fillId="0" borderId="1" xfId="0" applyNumberFormat="1" applyFont="1" applyBorder="1" applyAlignment="1">
      <alignment horizontal="right"/>
    </xf>
    <xf numFmtId="164" fontId="13" fillId="0" borderId="2" xfId="0" applyNumberFormat="1" applyFont="1" applyBorder="1" applyAlignment="1">
      <alignment horizontal="right"/>
    </xf>
    <xf numFmtId="3" fontId="13" fillId="0" borderId="7" xfId="0" applyNumberFormat="1" applyFont="1" applyBorder="1" applyAlignment="1">
      <alignment horizontal="right"/>
    </xf>
    <xf numFmtId="3" fontId="13" fillId="0" borderId="2" xfId="0" applyNumberFormat="1" applyFont="1" applyBorder="1" applyAlignment="1">
      <alignment horizontal="right"/>
    </xf>
    <xf numFmtId="164" fontId="13" fillId="0" borderId="7" xfId="0" applyNumberFormat="1" applyFont="1" applyBorder="1" applyAlignment="1">
      <alignment horizontal="right"/>
    </xf>
    <xf numFmtId="0" fontId="15" fillId="2" borderId="1" xfId="0" applyFont="1" applyFill="1" applyBorder="1"/>
    <xf numFmtId="0" fontId="15" fillId="4" borderId="1" xfId="0" applyFont="1" applyFill="1" applyBorder="1"/>
    <xf numFmtId="0" fontId="11" fillId="4" borderId="1" xfId="0" applyFont="1" applyFill="1" applyBorder="1" applyAlignment="1">
      <alignment vertical="center"/>
    </xf>
    <xf numFmtId="164" fontId="10" fillId="4" borderId="1" xfId="0" applyNumberFormat="1" applyFont="1" applyFill="1" applyBorder="1" applyAlignment="1">
      <alignment horizontal="right"/>
    </xf>
    <xf numFmtId="3" fontId="10" fillId="4" borderId="1" xfId="0" applyNumberFormat="1" applyFont="1" applyFill="1" applyBorder="1" applyAlignment="1">
      <alignment horizontal="right"/>
    </xf>
    <xf numFmtId="164" fontId="10" fillId="4" borderId="2" xfId="0" applyNumberFormat="1" applyFont="1" applyFill="1" applyBorder="1" applyAlignment="1">
      <alignment horizontal="right"/>
    </xf>
    <xf numFmtId="3" fontId="10" fillId="4" borderId="7" xfId="0" applyNumberFormat="1" applyFont="1" applyFill="1" applyBorder="1" applyAlignment="1">
      <alignment horizontal="right"/>
    </xf>
    <xf numFmtId="3" fontId="10" fillId="4" borderId="2" xfId="0" applyNumberFormat="1" applyFont="1" applyFill="1" applyBorder="1" applyAlignment="1">
      <alignment horizontal="right"/>
    </xf>
    <xf numFmtId="164" fontId="10" fillId="4" borderId="7" xfId="0" applyNumberFormat="1" applyFont="1" applyFill="1" applyBorder="1" applyAlignment="1">
      <alignment horizontal="right"/>
    </xf>
    <xf numFmtId="0" fontId="6" fillId="4" borderId="0" xfId="0" applyFont="1" applyFill="1"/>
    <xf numFmtId="3" fontId="10" fillId="5" borderId="1" xfId="1" applyNumberFormat="1" applyFont="1" applyFill="1" applyBorder="1" applyAlignment="1">
      <alignment horizontal="center"/>
    </xf>
    <xf numFmtId="0" fontId="11" fillId="5" borderId="1" xfId="0" applyFont="1" applyFill="1" applyBorder="1" applyAlignment="1">
      <alignment vertical="center"/>
    </xf>
    <xf numFmtId="164" fontId="15" fillId="5" borderId="1" xfId="0" applyNumberFormat="1" applyFont="1" applyFill="1" applyBorder="1" applyAlignment="1">
      <alignment horizontal="right"/>
    </xf>
    <xf numFmtId="3" fontId="15" fillId="5" borderId="1" xfId="0" applyNumberFormat="1" applyFont="1" applyFill="1" applyBorder="1" applyAlignment="1">
      <alignment horizontal="right"/>
    </xf>
    <xf numFmtId="164" fontId="15" fillId="5" borderId="2" xfId="0" applyNumberFormat="1" applyFont="1" applyFill="1" applyBorder="1" applyAlignment="1">
      <alignment horizontal="right"/>
    </xf>
    <xf numFmtId="3" fontId="15" fillId="5" borderId="7" xfId="0" applyNumberFormat="1" applyFont="1" applyFill="1" applyBorder="1" applyAlignment="1">
      <alignment horizontal="right"/>
    </xf>
    <xf numFmtId="3" fontId="15" fillId="5" borderId="2" xfId="0" applyNumberFormat="1" applyFont="1" applyFill="1" applyBorder="1" applyAlignment="1">
      <alignment horizontal="right"/>
    </xf>
    <xf numFmtId="164" fontId="15" fillId="5" borderId="7" xfId="0" applyNumberFormat="1" applyFont="1" applyFill="1" applyBorder="1" applyAlignment="1">
      <alignment horizontal="right"/>
    </xf>
    <xf numFmtId="3" fontId="10" fillId="4" borderId="1" xfId="1" applyNumberFormat="1" applyFont="1" applyFill="1" applyBorder="1" applyAlignment="1">
      <alignment horizontal="center"/>
    </xf>
    <xf numFmtId="164" fontId="15" fillId="4" borderId="1" xfId="0" applyNumberFormat="1" applyFont="1" applyFill="1" applyBorder="1" applyAlignment="1">
      <alignment horizontal="right"/>
    </xf>
    <xf numFmtId="3" fontId="15" fillId="4" borderId="1" xfId="0" applyNumberFormat="1" applyFont="1" applyFill="1" applyBorder="1" applyAlignment="1">
      <alignment horizontal="right"/>
    </xf>
    <xf numFmtId="164" fontId="15" fillId="4" borderId="2" xfId="0" applyNumberFormat="1" applyFont="1" applyFill="1" applyBorder="1" applyAlignment="1">
      <alignment horizontal="right"/>
    </xf>
    <xf numFmtId="3" fontId="15" fillId="4" borderId="7" xfId="0" applyNumberFormat="1" applyFont="1" applyFill="1" applyBorder="1" applyAlignment="1">
      <alignment horizontal="right"/>
    </xf>
    <xf numFmtId="3" fontId="15" fillId="4" borderId="2" xfId="0" applyNumberFormat="1" applyFont="1" applyFill="1" applyBorder="1" applyAlignment="1">
      <alignment horizontal="right"/>
    </xf>
    <xf numFmtId="164" fontId="15" fillId="4" borderId="7" xfId="0" applyNumberFormat="1" applyFont="1" applyFill="1" applyBorder="1" applyAlignment="1">
      <alignment horizontal="right"/>
    </xf>
    <xf numFmtId="0" fontId="2" fillId="4" borderId="0" xfId="0" applyFont="1" applyFill="1"/>
    <xf numFmtId="3" fontId="15" fillId="2" borderId="1" xfId="0" applyNumberFormat="1" applyFont="1" applyFill="1" applyBorder="1" applyAlignment="1">
      <alignment horizontal="left"/>
    </xf>
    <xf numFmtId="3" fontId="16" fillId="0" borderId="0" xfId="1" applyNumberFormat="1" applyFont="1" applyAlignment="1">
      <alignment horizontal="left"/>
    </xf>
    <xf numFmtId="0" fontId="17" fillId="0" borderId="0" xfId="0" applyFont="1"/>
    <xf numFmtId="3" fontId="2" fillId="0" borderId="0" xfId="0" applyNumberFormat="1" applyFont="1"/>
    <xf numFmtId="3" fontId="23" fillId="6" borderId="0" xfId="0" applyNumberFormat="1" applyFont="1" applyFill="1" applyAlignment="1">
      <alignment horizontal="right" vertical="center" wrapText="1"/>
    </xf>
    <xf numFmtId="0" fontId="26" fillId="7" borderId="0" xfId="0" applyFont="1" applyFill="1" applyAlignment="1">
      <alignment horizontal="center" vertical="center"/>
    </xf>
    <xf numFmtId="0" fontId="28" fillId="9" borderId="0" xfId="0" applyFont="1" applyFill="1" applyAlignment="1">
      <alignment vertical="center"/>
    </xf>
    <xf numFmtId="0" fontId="28" fillId="9" borderId="0" xfId="0" applyFont="1" applyFill="1" applyAlignment="1">
      <alignment horizontal="center" vertical="center"/>
    </xf>
    <xf numFmtId="3" fontId="28" fillId="9" borderId="0" xfId="0" applyNumberFormat="1" applyFont="1" applyFill="1" applyAlignment="1">
      <alignment horizontal="center" vertical="center"/>
    </xf>
    <xf numFmtId="0" fontId="29" fillId="0" borderId="9" xfId="0" applyFont="1" applyBorder="1" applyAlignment="1">
      <alignment horizontal="left" vertical="center" indent="1"/>
    </xf>
    <xf numFmtId="0" fontId="29" fillId="0" borderId="9" xfId="0" applyFont="1" applyBorder="1" applyAlignment="1">
      <alignment horizontal="center" vertical="center"/>
    </xf>
    <xf numFmtId="3" fontId="29" fillId="0" borderId="9" xfId="0" applyNumberFormat="1" applyFont="1" applyBorder="1" applyAlignment="1">
      <alignment horizontal="center" vertical="center"/>
    </xf>
    <xf numFmtId="3" fontId="26" fillId="7" borderId="0" xfId="0" applyNumberFormat="1" applyFont="1" applyFill="1" applyAlignment="1">
      <alignment horizontal="center" vertical="center"/>
    </xf>
    <xf numFmtId="0" fontId="0" fillId="0" borderId="1" xfId="0" applyBorder="1"/>
    <xf numFmtId="0" fontId="19" fillId="6" borderId="1" xfId="0" applyFont="1" applyFill="1" applyBorder="1" applyAlignment="1">
      <alignment horizontal="justify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justify" vertical="center" wrapText="1"/>
    </xf>
    <xf numFmtId="3" fontId="23" fillId="6" borderId="1" xfId="0" applyNumberFormat="1" applyFont="1" applyFill="1" applyBorder="1" applyAlignment="1">
      <alignment horizontal="right" vertical="center" wrapText="1"/>
    </xf>
    <xf numFmtId="0" fontId="23" fillId="6" borderId="1" xfId="0" applyFont="1" applyFill="1" applyBorder="1" applyAlignment="1">
      <alignment horizontal="right" vertical="center" wrapText="1"/>
    </xf>
    <xf numFmtId="3" fontId="25" fillId="6" borderId="1" xfId="0" applyNumberFormat="1" applyFont="1" applyFill="1" applyBorder="1" applyAlignment="1">
      <alignment horizontal="right" vertical="center" wrapText="1"/>
    </xf>
    <xf numFmtId="0" fontId="30" fillId="10" borderId="10" xfId="0" applyFont="1" applyFill="1" applyBorder="1" applyAlignment="1">
      <alignment horizontal="right" vertical="center" wrapText="1"/>
    </xf>
    <xf numFmtId="0" fontId="30" fillId="10" borderId="11" xfId="0" applyFont="1" applyFill="1" applyBorder="1" applyAlignment="1">
      <alignment horizontal="right" vertical="center" wrapText="1"/>
    </xf>
    <xf numFmtId="0" fontId="30" fillId="10" borderId="13" xfId="0" applyFont="1" applyFill="1" applyBorder="1" applyAlignment="1">
      <alignment horizontal="right" vertical="center" wrapText="1"/>
    </xf>
    <xf numFmtId="0" fontId="30" fillId="12" borderId="14" xfId="0" applyFont="1" applyFill="1" applyBorder="1" applyAlignment="1">
      <alignment horizontal="right" vertical="center" wrapText="1"/>
    </xf>
    <xf numFmtId="4" fontId="30" fillId="12" borderId="13" xfId="0" applyNumberFormat="1" applyFont="1" applyFill="1" applyBorder="1" applyAlignment="1">
      <alignment horizontal="right" vertical="center" wrapText="1"/>
    </xf>
    <xf numFmtId="0" fontId="30" fillId="12" borderId="13" xfId="0" applyFont="1" applyFill="1" applyBorder="1" applyAlignment="1">
      <alignment horizontal="right" vertical="center" wrapText="1"/>
    </xf>
    <xf numFmtId="0" fontId="30" fillId="13" borderId="13" xfId="0" applyFont="1" applyFill="1" applyBorder="1" applyAlignment="1">
      <alignment horizontal="right" vertical="center"/>
    </xf>
    <xf numFmtId="0" fontId="31" fillId="0" borderId="14" xfId="0" applyFont="1" applyBorder="1" applyAlignment="1">
      <alignment horizontal="right" vertical="center" wrapText="1"/>
    </xf>
    <xf numFmtId="0" fontId="30" fillId="6" borderId="13" xfId="0" applyFont="1" applyFill="1" applyBorder="1" applyAlignment="1">
      <alignment horizontal="right" vertical="center" wrapText="1"/>
    </xf>
    <xf numFmtId="0" fontId="32" fillId="0" borderId="13" xfId="0" applyFont="1" applyBorder="1" applyAlignment="1">
      <alignment horizontal="right" vertical="center"/>
    </xf>
    <xf numFmtId="0" fontId="31" fillId="0" borderId="13" xfId="0" applyFont="1" applyBorder="1" applyAlignment="1">
      <alignment horizontal="right" vertical="center" wrapText="1"/>
    </xf>
    <xf numFmtId="4" fontId="30" fillId="6" borderId="13" xfId="0" applyNumberFormat="1" applyFont="1" applyFill="1" applyBorder="1" applyAlignment="1">
      <alignment horizontal="right" vertical="center" wrapText="1"/>
    </xf>
    <xf numFmtId="0" fontId="33" fillId="0" borderId="15" xfId="0" applyFont="1" applyBorder="1" applyAlignment="1">
      <alignment horizontal="right" vertical="center" wrapText="1"/>
    </xf>
    <xf numFmtId="0" fontId="33" fillId="0" borderId="12" xfId="0" applyFont="1" applyBorder="1" applyAlignment="1">
      <alignment horizontal="right" vertical="center" wrapText="1"/>
    </xf>
    <xf numFmtId="0" fontId="33" fillId="12" borderId="14" xfId="0" applyFont="1" applyFill="1" applyBorder="1" applyAlignment="1">
      <alignment horizontal="right" vertical="center" wrapText="1"/>
    </xf>
    <xf numFmtId="0" fontId="33" fillId="12" borderId="13" xfId="0" applyFont="1" applyFill="1" applyBorder="1" applyAlignment="1">
      <alignment horizontal="right" vertical="center" wrapText="1"/>
    </xf>
    <xf numFmtId="0" fontId="32" fillId="13" borderId="13" xfId="0" applyFont="1" applyFill="1" applyBorder="1" applyAlignment="1">
      <alignment horizontal="right" vertical="center"/>
    </xf>
    <xf numFmtId="0" fontId="32" fillId="0" borderId="16" xfId="0" applyFont="1" applyBorder="1" applyAlignment="1">
      <alignment horizontal="right" vertical="center" wrapText="1"/>
    </xf>
    <xf numFmtId="0" fontId="32" fillId="0" borderId="12" xfId="0" applyFont="1" applyBorder="1" applyAlignment="1">
      <alignment horizontal="right" vertical="center"/>
    </xf>
    <xf numFmtId="0" fontId="32" fillId="0" borderId="14" xfId="0" applyFont="1" applyBorder="1" applyAlignment="1">
      <alignment horizontal="right" vertical="center" wrapText="1"/>
    </xf>
    <xf numFmtId="0" fontId="32" fillId="0" borderId="13" xfId="0" applyFont="1" applyBorder="1" applyAlignment="1">
      <alignment horizontal="left" vertical="center"/>
    </xf>
    <xf numFmtId="0" fontId="32" fillId="0" borderId="13" xfId="0" applyFont="1" applyBorder="1" applyAlignment="1">
      <alignment horizontal="right" vertical="center" wrapText="1"/>
    </xf>
    <xf numFmtId="0" fontId="30" fillId="13" borderId="14" xfId="0" applyFont="1" applyFill="1" applyBorder="1" applyAlignment="1">
      <alignment horizontal="right" vertical="center" wrapText="1"/>
    </xf>
    <xf numFmtId="0" fontId="30" fillId="13" borderId="13" xfId="0" applyFont="1" applyFill="1" applyBorder="1" applyAlignment="1">
      <alignment horizontal="right" vertical="center" wrapText="1"/>
    </xf>
    <xf numFmtId="0" fontId="30" fillId="13" borderId="12" xfId="0" applyFont="1" applyFill="1" applyBorder="1" applyAlignment="1">
      <alignment horizontal="right" vertical="center" wrapText="1"/>
    </xf>
    <xf numFmtId="0" fontId="30" fillId="0" borderId="14" xfId="0" applyFont="1" applyBorder="1" applyAlignment="1">
      <alignment horizontal="right" vertical="center" wrapText="1"/>
    </xf>
    <xf numFmtId="0" fontId="30" fillId="0" borderId="13" xfId="0" applyFont="1" applyBorder="1" applyAlignment="1">
      <alignment horizontal="right" vertical="center" wrapText="1"/>
    </xf>
    <xf numFmtId="0" fontId="30" fillId="11" borderId="17" xfId="0" applyFont="1" applyFill="1" applyBorder="1" applyAlignment="1">
      <alignment horizontal="right" vertical="center"/>
    </xf>
    <xf numFmtId="0" fontId="30" fillId="10" borderId="1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35" fillId="0" borderId="0" xfId="0" applyFont="1"/>
    <xf numFmtId="0" fontId="36" fillId="0" borderId="0" xfId="0" applyFont="1"/>
    <xf numFmtId="10" fontId="36" fillId="0" borderId="0" xfId="3" applyNumberFormat="1" applyFont="1"/>
    <xf numFmtId="2" fontId="36" fillId="0" borderId="0" xfId="0" applyNumberFormat="1" applyFont="1"/>
    <xf numFmtId="0" fontId="37" fillId="0" borderId="0" xfId="0" applyFont="1"/>
    <xf numFmtId="2" fontId="37" fillId="0" borderId="0" xfId="0" applyNumberFormat="1" applyFont="1"/>
    <xf numFmtId="0" fontId="38" fillId="0" borderId="0" xfId="0" applyFont="1"/>
    <xf numFmtId="165" fontId="36" fillId="0" borderId="0" xfId="3" applyNumberFormat="1" applyFont="1"/>
    <xf numFmtId="164" fontId="39" fillId="4" borderId="18" xfId="0" applyNumberFormat="1" applyFont="1" applyFill="1" applyBorder="1" applyAlignment="1">
      <alignment vertical="center"/>
    </xf>
    <xf numFmtId="0" fontId="39" fillId="15" borderId="19" xfId="0" applyFont="1" applyFill="1" applyBorder="1" applyAlignment="1">
      <alignment horizontal="center" vertical="center"/>
    </xf>
    <xf numFmtId="164" fontId="39" fillId="4" borderId="20" xfId="0" applyNumberFormat="1" applyFont="1" applyFill="1" applyBorder="1" applyAlignment="1">
      <alignment vertical="center"/>
    </xf>
    <xf numFmtId="164" fontId="40" fillId="15" borderId="1" xfId="0" applyNumberFormat="1" applyFont="1" applyFill="1" applyBorder="1" applyAlignment="1">
      <alignment horizontal="center" vertical="center" wrapText="1"/>
    </xf>
    <xf numFmtId="164" fontId="42" fillId="15" borderId="20" xfId="0" applyNumberFormat="1" applyFont="1" applyFill="1" applyBorder="1" applyAlignment="1">
      <alignment horizontal="center"/>
    </xf>
    <xf numFmtId="167" fontId="41" fillId="16" borderId="1" xfId="2" applyNumberFormat="1" applyFont="1" applyFill="1" applyBorder="1" applyAlignment="1">
      <alignment horizontal="right" vertical="center"/>
    </xf>
    <xf numFmtId="166" fontId="41" fillId="16" borderId="1" xfId="0" applyNumberFormat="1" applyFont="1" applyFill="1" applyBorder="1" applyAlignment="1">
      <alignment horizontal="right" vertical="center"/>
    </xf>
    <xf numFmtId="164" fontId="42" fillId="4" borderId="20" xfId="0" applyNumberFormat="1" applyFont="1" applyFill="1" applyBorder="1" applyAlignment="1">
      <alignment horizontal="center"/>
    </xf>
    <xf numFmtId="0" fontId="32" fillId="0" borderId="16" xfId="0" applyFont="1" applyBorder="1" applyAlignment="1">
      <alignment horizontal="right" vertical="center" wrapText="1"/>
    </xf>
    <xf numFmtId="0" fontId="32" fillId="0" borderId="14" xfId="0" applyFont="1" applyBorder="1" applyAlignment="1">
      <alignment horizontal="right" vertical="center" wrapText="1"/>
    </xf>
    <xf numFmtId="0" fontId="30" fillId="6" borderId="16" xfId="0" applyFont="1" applyFill="1" applyBorder="1" applyAlignment="1">
      <alignment horizontal="right" vertical="center" wrapText="1"/>
    </xf>
    <xf numFmtId="0" fontId="30" fillId="6" borderId="14" xfId="0" applyFont="1" applyFill="1" applyBorder="1" applyAlignment="1">
      <alignment horizontal="right" vertical="center" wrapText="1"/>
    </xf>
    <xf numFmtId="0" fontId="34" fillId="14" borderId="0" xfId="0" applyFont="1" applyFill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center" vertical="center"/>
    </xf>
    <xf numFmtId="0" fontId="27" fillId="8" borderId="0" xfId="0" applyFont="1" applyFill="1" applyAlignment="1">
      <alignment horizontal="center" vertical="center"/>
    </xf>
    <xf numFmtId="164" fontId="45" fillId="17" borderId="20" xfId="0" applyNumberFormat="1" applyFont="1" applyFill="1" applyBorder="1" applyAlignment="1">
      <alignment horizontal="center" wrapText="1"/>
    </xf>
    <xf numFmtId="3" fontId="46" fillId="15" borderId="1" xfId="0" applyNumberFormat="1" applyFont="1" applyFill="1" applyBorder="1"/>
    <xf numFmtId="164" fontId="45" fillId="15" borderId="20" xfId="0" applyNumberFormat="1" applyFont="1" applyFill="1" applyBorder="1" applyAlignment="1">
      <alignment horizontal="center" wrapText="1"/>
    </xf>
    <xf numFmtId="164" fontId="45" fillId="4" borderId="20" xfId="0" applyNumberFormat="1" applyFont="1" applyFill="1" applyBorder="1" applyAlignment="1">
      <alignment horizontal="center" wrapText="1"/>
    </xf>
    <xf numFmtId="164" fontId="47" fillId="15" borderId="20" xfId="0" applyNumberFormat="1" applyFont="1" applyFill="1" applyBorder="1" applyAlignment="1">
      <alignment horizontal="center" wrapText="1"/>
    </xf>
    <xf numFmtId="166" fontId="46" fillId="16" borderId="1" xfId="0" applyNumberFormat="1" applyFont="1" applyFill="1" applyBorder="1" applyAlignment="1">
      <alignment horizontal="right" vertical="center"/>
    </xf>
  </cellXfs>
  <cellStyles count="4">
    <cellStyle name="Milliers" xfId="2" builtinId="3"/>
    <cellStyle name="Normal" xfId="0" builtinId="0"/>
    <cellStyle name="Normal 3" xfId="1" xr:uid="{00000000-0005-0000-0000-000002000000}"/>
    <cellStyle name="Pourcentag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2.xml"/><Relationship Id="rId21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63" Type="http://schemas.openxmlformats.org/officeDocument/2006/relationships/externalLink" Target="externalLinks/externalLink59.xml"/><Relationship Id="rId68" Type="http://schemas.openxmlformats.org/officeDocument/2006/relationships/externalLink" Target="externalLinks/externalLink64.xml"/><Relationship Id="rId84" Type="http://schemas.openxmlformats.org/officeDocument/2006/relationships/externalLink" Target="externalLinks/externalLink80.xml"/><Relationship Id="rId89" Type="http://schemas.openxmlformats.org/officeDocument/2006/relationships/externalLink" Target="externalLinks/externalLink85.xml"/><Relationship Id="rId16" Type="http://schemas.openxmlformats.org/officeDocument/2006/relationships/externalLink" Target="externalLinks/externalLink12.xml"/><Relationship Id="rId11" Type="http://schemas.openxmlformats.org/officeDocument/2006/relationships/externalLink" Target="externalLinks/externalLink7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53" Type="http://schemas.openxmlformats.org/officeDocument/2006/relationships/externalLink" Target="externalLinks/externalLink49.xml"/><Relationship Id="rId58" Type="http://schemas.openxmlformats.org/officeDocument/2006/relationships/externalLink" Target="externalLinks/externalLink54.xml"/><Relationship Id="rId74" Type="http://schemas.openxmlformats.org/officeDocument/2006/relationships/externalLink" Target="externalLinks/externalLink70.xml"/><Relationship Id="rId79" Type="http://schemas.openxmlformats.org/officeDocument/2006/relationships/externalLink" Target="externalLinks/externalLink75.xml"/><Relationship Id="rId5" Type="http://schemas.openxmlformats.org/officeDocument/2006/relationships/externalLink" Target="externalLinks/externalLink1.xml"/><Relationship Id="rId90" Type="http://schemas.openxmlformats.org/officeDocument/2006/relationships/externalLink" Target="externalLinks/externalLink86.xml"/><Relationship Id="rId95" Type="http://schemas.openxmlformats.org/officeDocument/2006/relationships/externalLink" Target="externalLinks/externalLink91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64" Type="http://schemas.openxmlformats.org/officeDocument/2006/relationships/externalLink" Target="externalLinks/externalLink60.xml"/><Relationship Id="rId69" Type="http://schemas.openxmlformats.org/officeDocument/2006/relationships/externalLink" Target="externalLinks/externalLink65.xml"/><Relationship Id="rId80" Type="http://schemas.openxmlformats.org/officeDocument/2006/relationships/externalLink" Target="externalLinks/externalLink76.xml"/><Relationship Id="rId85" Type="http://schemas.openxmlformats.org/officeDocument/2006/relationships/externalLink" Target="externalLinks/externalLink8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59" Type="http://schemas.openxmlformats.org/officeDocument/2006/relationships/externalLink" Target="externalLinks/externalLink55.xml"/><Relationship Id="rId67" Type="http://schemas.openxmlformats.org/officeDocument/2006/relationships/externalLink" Target="externalLinks/externalLink63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externalLink" Target="externalLinks/externalLink50.xml"/><Relationship Id="rId62" Type="http://schemas.openxmlformats.org/officeDocument/2006/relationships/externalLink" Target="externalLinks/externalLink58.xml"/><Relationship Id="rId70" Type="http://schemas.openxmlformats.org/officeDocument/2006/relationships/externalLink" Target="externalLinks/externalLink66.xml"/><Relationship Id="rId75" Type="http://schemas.openxmlformats.org/officeDocument/2006/relationships/externalLink" Target="externalLinks/externalLink71.xml"/><Relationship Id="rId83" Type="http://schemas.openxmlformats.org/officeDocument/2006/relationships/externalLink" Target="externalLinks/externalLink79.xml"/><Relationship Id="rId88" Type="http://schemas.openxmlformats.org/officeDocument/2006/relationships/externalLink" Target="externalLinks/externalLink84.xml"/><Relationship Id="rId91" Type="http://schemas.openxmlformats.org/officeDocument/2006/relationships/externalLink" Target="externalLinks/externalLink87.xml"/><Relationship Id="rId96" Type="http://schemas.openxmlformats.org/officeDocument/2006/relationships/externalLink" Target="externalLinks/externalLink9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externalLink" Target="externalLinks/externalLink5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externalLink" Target="externalLinks/externalLink48.xml"/><Relationship Id="rId60" Type="http://schemas.openxmlformats.org/officeDocument/2006/relationships/externalLink" Target="externalLinks/externalLink56.xml"/><Relationship Id="rId65" Type="http://schemas.openxmlformats.org/officeDocument/2006/relationships/externalLink" Target="externalLinks/externalLink61.xml"/><Relationship Id="rId73" Type="http://schemas.openxmlformats.org/officeDocument/2006/relationships/externalLink" Target="externalLinks/externalLink69.xml"/><Relationship Id="rId78" Type="http://schemas.openxmlformats.org/officeDocument/2006/relationships/externalLink" Target="externalLinks/externalLink74.xml"/><Relationship Id="rId81" Type="http://schemas.openxmlformats.org/officeDocument/2006/relationships/externalLink" Target="externalLinks/externalLink77.xml"/><Relationship Id="rId86" Type="http://schemas.openxmlformats.org/officeDocument/2006/relationships/externalLink" Target="externalLinks/externalLink82.xml"/><Relationship Id="rId94" Type="http://schemas.openxmlformats.org/officeDocument/2006/relationships/externalLink" Target="externalLinks/externalLink90.xml"/><Relationship Id="rId9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35.xml"/><Relationship Id="rId34" Type="http://schemas.openxmlformats.org/officeDocument/2006/relationships/externalLink" Target="externalLinks/externalLink30.xml"/><Relationship Id="rId50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51.xml"/><Relationship Id="rId76" Type="http://schemas.openxmlformats.org/officeDocument/2006/relationships/externalLink" Target="externalLinks/externalLink72.xml"/><Relationship Id="rId97" Type="http://schemas.openxmlformats.org/officeDocument/2006/relationships/theme" Target="theme/theme1.xml"/><Relationship Id="rId7" Type="http://schemas.openxmlformats.org/officeDocument/2006/relationships/externalLink" Target="externalLinks/externalLink3.xml"/><Relationship Id="rId71" Type="http://schemas.openxmlformats.org/officeDocument/2006/relationships/externalLink" Target="externalLinks/externalLink67.xml"/><Relationship Id="rId92" Type="http://schemas.openxmlformats.org/officeDocument/2006/relationships/externalLink" Target="externalLinks/externalLink88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5.xml"/><Relationship Id="rId24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66" Type="http://schemas.openxmlformats.org/officeDocument/2006/relationships/externalLink" Target="externalLinks/externalLink62.xml"/><Relationship Id="rId87" Type="http://schemas.openxmlformats.org/officeDocument/2006/relationships/externalLink" Target="externalLinks/externalLink83.xml"/><Relationship Id="rId61" Type="http://schemas.openxmlformats.org/officeDocument/2006/relationships/externalLink" Target="externalLinks/externalLink57.xml"/><Relationship Id="rId82" Type="http://schemas.openxmlformats.org/officeDocument/2006/relationships/externalLink" Target="externalLinks/externalLink78.xml"/><Relationship Id="rId19" Type="http://schemas.openxmlformats.org/officeDocument/2006/relationships/externalLink" Target="externalLinks/externalLink15.xml"/><Relationship Id="rId14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56" Type="http://schemas.openxmlformats.org/officeDocument/2006/relationships/externalLink" Target="externalLinks/externalLink52.xml"/><Relationship Id="rId77" Type="http://schemas.openxmlformats.org/officeDocument/2006/relationships/externalLink" Target="externalLinks/externalLink73.xml"/><Relationship Id="rId100" Type="http://schemas.openxmlformats.org/officeDocument/2006/relationships/calcChain" Target="calcChain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72" Type="http://schemas.openxmlformats.org/officeDocument/2006/relationships/externalLink" Target="externalLinks/externalLink68.xml"/><Relationship Id="rId93" Type="http://schemas.openxmlformats.org/officeDocument/2006/relationships/externalLink" Target="externalLinks/externalLink89.xml"/><Relationship Id="rId98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sb06\budget%202006\BUDGET%202005\BUDGET%202004\TABLEAUX%20SYNTHESES%20PROJET%20BUDGET%202004%20derni&#232;re%20versio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GA\workfiles\STA-ins\NGCP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uments%20and%20Settings\WB226304\My%20Documents\Eritrea\DisbursementFeeder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uments%20and%20Settings\myulek\Local%20Settings\Temporary%20Internet%20Files\OLK11C\SR-03-03-tables(1-14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TEMP\BOP970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WIN\Temporary%20Internet%20Files\OLK4395\NAFISC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ATA\NAM\Current\MISSION%202004\NAMMONEY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TEMP\BOP9703_stres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WIN\Temporary%20Internet%20Files\OLK1060\Niger-NT6c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Startup" Target="COD/MAY%202001-MISSION/Cdbop-12-SEI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Lina_PDR\RWANDA\Book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Backup\NAM\Current\NADEB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FIN\DATA\PH\PRGF%20Arrangements\Indicators%20Tabl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5S\TRE1\DATA\SO\Investments\October%201999\ESAF%20Trust%20Liquidity3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5S\TRE1\DATA\SO\Investments\Nov%201999\ESAF%20Trust%20Liquidity3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User\Bureau\Situation%20mon&#233;taire\RAPPORT%20ANNUEL%2089-98-PRGM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CT%20IGNACE%20PANU\Desktop\Documents%20and%20Settings\User\Mes%20documents\WIN\Temporary%20Internet%20Files\OLK63\CD-BOP-v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WIN\Temporary%20Internet%20Files\OLK1060\dsa\Costing%202000\new\Convertor%200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ATA\NAM\Missions\2005\Staff%20Report\SR%20Table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Cameroon\DSA\Cam_Relief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5d\eur\DATA\O3\YUG\Real\YUG-Macrof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My%20Documents\ERI%20IV%2099\mission%20preparation\Er_BEdata99.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WIN\Temporary%20Internet%20Files\OLK4395\Naxtn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BDI\CurrentData\BdiHub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CT%20IGNACE%20PANU\Desktop\SIMONIT%202004%20%20VERSION%20FINALE%20revis&#233;eHART%20Actual%20fev.2005BV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My%20Documents\Book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uments%20and%20Settings\ABALDINI\Local%20Settings\Temporary%20Internet%20Files\OLK14\MwiINTEG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uments%20and%20Settings\MCUC\My%20Local%20Documents\COG\2003\m1\brief\cgbo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RAFTS\SK\JZ\Zmb\General\ZMBSTA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5d\eur\Documents%20and%20Settings\HTADESSE\My%20Local%20Documents\Yugoslavia\November%202001%20Mission\forex_cashflow_3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KEN\current\Archive\deleted%20from%20KenMoney(current)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KEN\current\KenMoney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My%20Documents\EWSDATA\NGA\NGA_RE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WIN\TEMP\CMRE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STP\WORK\non-oil\stpsei%20oil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WIN\Temporary%20Internet%20Files\OLK1060\Niger%20Multilateral%20Relief%2010-3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ATA\MLI\Current\MLIBOP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microsoft.com/office/2006/relationships/xlExternalLinkPath/xlStartup" Target="COD/Main/CDCAD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MISSION_2000\RED\Red_real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HIPC\ADB%20HIPC%20DATA%20ESTIMATION%20DTV%2017%20CTRYS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ATA\SLE\Work%20in%20Progress\New%20framework\Standard%20SR%20table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TEMP\DSAtblEmily02-03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whd\system\WRSTAB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eu1\system\WRSTAB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acer\AppData\Roaming\Microsoft\Excel\CESCN\DATA\KEN\current\External\KenBOP(current)base%20May%20mission%20rev.2%2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5d\eur\Malawi\BOP_Dec_2000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s\O-DRIVE\JM\BEN\HIPC\excelfiles\with%20libya\BN-DSA-Kad2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Copy%20of%20Namibia--2002%20Stat.Appdx%20Tables%20(Q'uire)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PH\HIPC\Sle\SleCompletionPoint_Dec06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FIN\DATA\PH\Models%20and%20simulations\September%202003%20Update%20paper\Weekly%2007250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BEN\CURRENT\bjbop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WIN\Temporary%20Internet%20Files\OLKF0A1\BADEA%20Loans%20and%20Arrears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~1\wb18479\LOCALS~1\Temp\DOCUME~1\wb231996\LOCALS~1\Temp\DOC\FP\WEEKLY\Historical\as%20of%2001.25.02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CT%20IGNACE%20PANU\Desktop\Documents%20and%20Settings\User\Mes%20documents\WIN\Temporary%20Internet%20Files\OLKB3B5\RED2001A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BOARD\BENIN\Decion%20Pt\HIPC%20tab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GA\workfiles\NGA-real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TEMP\r7dscharts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TEMP\HIPC\Other%20HIPCs\Burkina%20Faso\BUR%201299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5S\TRE1\DATA\SO\ESAF\ESAF%20HIPC%20Financing\Nov%201999\test%20equation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5d\eur\DATA\O3\YUG\YU-price&amp;exch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DATA\NAM\Sr-red\STRP_TABLES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acer\AppData\Roaming\Microsoft\Excel\CESCN\My%20Documents\DRCongo\BoP\March%202002\CD-BOP-v27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BAKITOBY\Local%20Settings\Temporary%20Internet%20Files\OLKD\Main\CDCAD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My%20Documents\Namony1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ATA\COD\Current\CD-HUB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ocuments%20and%20Settings\JKARANGWA\My%20Local%20Documents\CONGO%20Republic\Mission%20October%202003\WORK\cgbo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acer\AppData\Roaming\Microsoft\Excel\CESCN\Personal\HIPC\Mali2000\Fund\NPV-CALC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fad\WIN\Temporary%20Internet%20Files\OLK7045\Mimi%20debt%20template-Feb%208%200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microsoft.com/office/2006/relationships/xlExternalLinkPath/xlStartup" Target="COD/Main/CDDET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My%20Documents\Gambia\GMBbop00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6EFB977\D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ersonal\My%20Documents\Moz\E-Final\BOP9703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BOARD\MALI\1ST-COMP\DSA\MLI-buyback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microsoft.com/office/2006/relationships/xlExternalLinkPath/xlStartup" Target="Current/Main/CDCAD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fad\DATA\O2\HRV\FIS\hrv-fiscal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ubcalc18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edtermfisc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acer\AppData\Roaming\Microsoft\Excel\CESCN\ethiopia0800\other\sr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fad\DATA\O2\HRV\DOC\DATABASE\hr_red98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aisonExterneR&#233;cup&#233;r&#233;e1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Users\NMaehle\My%20Documents\Eritrea\trade%20data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STP\WORK\non-oil\stbop%20oil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GHA\RED\GSS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Work\Guyana\February%2005\SR\Text%20Charts%20DSA%20Appendix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GHA\RED\SEC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TCD\work\TcdStatAppendix2003SRSL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N_GN\source\Agri\Agri\Primaire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FINANCE\My%20Documents\Forecasting%20Model_v25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Users\NLe\My%20Documents\DRCONGO\Mission-Nov02\RDC\CDDET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CAF\CaCon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V%20CROIS\ESTIMATION%20TC\Users\UKUMU\Documents\Users\CT%20IGNACE%20PANU\Desktop\CONDENSE%2001du%2006%20janvier%202006%20M&amp;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e garde"/>
      <sheetName val="1. Synthèse Projet Budget"/>
      <sheetName val="2. Synthèse Recettes"/>
      <sheetName val="2.1. Recap OFIDA"/>
      <sheetName val="2.1.1. Détail OFIDA"/>
      <sheetName val="2.2. Recap DGI"/>
      <sheetName val="2.2.1. Détail DGI"/>
      <sheetName val="2.3. Recap DGRAD"/>
      <sheetName val="2.3.1. Détail DGRAD"/>
      <sheetName val="2.4. Recap Recettes Except."/>
      <sheetName val="Tab 2.4.1. Détails Except."/>
      <sheetName val="Tab 3.1. Synth. Dép par Nature"/>
      <sheetName val="3.2. Tab. synth admin."/>
      <sheetName val="3.3. Tab. Analytique dépenses"/>
      <sheetName val="3.4. Rémunérations"/>
      <sheetName val="3.5. Institutions"/>
      <sheetName val="3.6. Ministères"/>
      <sheetName val="3.7. Frais Financiers"/>
      <sheetName val="3.8. Dépenses Communes"/>
      <sheetName val="3.9. Interventions"/>
      <sheetName val="3.10. Dette Publique"/>
      <sheetName val="3.11. PPTE"/>
      <sheetName val="3.12. Invest. Ress. Propres"/>
      <sheetName val="3.13. Invest. Ress. Extérieures"/>
      <sheetName val="3.14. PUAA"/>
      <sheetName val="3.15. Organismes Aux."/>
      <sheetName val="3.16. Régies Financières"/>
      <sheetName val="3.17. Services Prov."/>
      <sheetName val="3.18. Déficit BCC"/>
      <sheetName val=" BTR"/>
      <sheetName val="RL 2008"/>
      <sheetName val="PARAM"/>
      <sheetName val="TABLEAUX SYNTHESES PROJET BUDGE"/>
      <sheetName val="Page_garde"/>
      <sheetName val="1__Synthèse_Projet_Budget"/>
      <sheetName val="2__Synthèse_Recettes"/>
      <sheetName val="2_1__Recap_OFIDA"/>
      <sheetName val="2_1_1__Détail_OFIDA"/>
      <sheetName val="2_2__Recap_DGI"/>
      <sheetName val="2_2_1__Détail_DGI"/>
      <sheetName val="2_3__Recap_DGRAD"/>
      <sheetName val="2_3_1__Détail_DGRAD"/>
      <sheetName val="2_4__Recap_Recettes_Except_"/>
      <sheetName val="Tab_2_4_1__Détails_Except_"/>
      <sheetName val="Tab_3_1__Synth__Dép_par_Nature"/>
      <sheetName val="3_2__Tab__synth_admin_"/>
      <sheetName val="3_3__Tab__Analytique_dépenses"/>
      <sheetName val="3_4__Rémunérations"/>
      <sheetName val="3_5__Institutions"/>
      <sheetName val="3_6__Ministères"/>
      <sheetName val="3_7__Frais_Financiers"/>
      <sheetName val="3_8__Dépenses_Communes"/>
      <sheetName val="3_9__Interventions"/>
      <sheetName val="3_10__Dette_Publique"/>
      <sheetName val="3_11__PPTE"/>
      <sheetName val="3_12__Invest__Ress__Propres"/>
      <sheetName val="3_13__Invest__Ress__Extérieures"/>
      <sheetName val="3_14__PUAA"/>
      <sheetName val="3_15__Organismes_Aux_"/>
      <sheetName val="3_16__Régies_Financières"/>
      <sheetName val="3_17__Services_Prov_"/>
      <sheetName val="3_18__Déficit_BCC"/>
      <sheetName val="_BTR"/>
      <sheetName val="RL_2008"/>
      <sheetName val="TABLEAUX_SYNTHESES_PROJET_BUDGE"/>
      <sheetName val="Page_garde1"/>
      <sheetName val="1__Synthèse_Projet_Budget1"/>
      <sheetName val="2__Synthèse_Recettes1"/>
      <sheetName val="2_1__Recap_OFIDA1"/>
      <sheetName val="2_1_1__Détail_OFIDA1"/>
      <sheetName val="2_2__Recap_DGI1"/>
      <sheetName val="2_2_1__Détail_DGI1"/>
      <sheetName val="2_3__Recap_DGRAD1"/>
      <sheetName val="2_3_1__Détail_DGRAD1"/>
      <sheetName val="2_4__Recap_Recettes_Except_1"/>
      <sheetName val="Tab_2_4_1__Détails_Except_1"/>
      <sheetName val="Tab_3_1__Synth__Dép_par_Nature1"/>
      <sheetName val="3_2__Tab__synth_admin_1"/>
      <sheetName val="3_3__Tab__Analytique_dépenses1"/>
      <sheetName val="3_4__Rémunérations1"/>
      <sheetName val="3_5__Institutions1"/>
      <sheetName val="3_6__Ministères1"/>
      <sheetName val="3_7__Frais_Financiers1"/>
      <sheetName val="3_8__Dépenses_Communes1"/>
      <sheetName val="3_9__Interventions1"/>
      <sheetName val="3_10__Dette_Publique1"/>
      <sheetName val="3_11__PPTE1"/>
      <sheetName val="3_12__Invest__Ress__Propres1"/>
      <sheetName val="3_13__Invest__Ress__Extérieure1"/>
      <sheetName val="3_14__PUAA1"/>
      <sheetName val="3_15__Organismes_Aux_1"/>
      <sheetName val="3_16__Régies_Financières1"/>
      <sheetName val="3_17__Services_Prov_1"/>
      <sheetName val="3_18__Déficit_BCC1"/>
      <sheetName val="_BTR1"/>
      <sheetName val="RL_20081"/>
      <sheetName val="TABLEAUX_SYNTHESES_PROJET_BUDG1"/>
      <sheetName val="Page_garde2"/>
      <sheetName val="1__Synthèse_Projet_Budget2"/>
      <sheetName val="2__Synthèse_Recettes2"/>
      <sheetName val="2_1__Recap_OFIDA2"/>
      <sheetName val="2_1_1__Détail_OFIDA2"/>
      <sheetName val="2_2__Recap_DGI2"/>
      <sheetName val="2_2_1__Détail_DGI2"/>
      <sheetName val="2_3__Recap_DGRAD2"/>
      <sheetName val="2_3_1__Détail_DGRAD2"/>
      <sheetName val="2_4__Recap_Recettes_Except_2"/>
      <sheetName val="Tab_2_4_1__Détails_Except_2"/>
      <sheetName val="Tab_3_1__Synth__Dép_par_Nature2"/>
      <sheetName val="3_2__Tab__synth_admin_2"/>
      <sheetName val="3_3__Tab__Analytique_dépenses2"/>
      <sheetName val="3_4__Rémunérations2"/>
      <sheetName val="3_5__Institutions2"/>
      <sheetName val="3_6__Ministères2"/>
      <sheetName val="3_7__Frais_Financiers2"/>
      <sheetName val="3_8__Dépenses_Communes2"/>
      <sheetName val="3_9__Interventions2"/>
      <sheetName val="3_10__Dette_Publique2"/>
      <sheetName val="3_11__PPTE2"/>
      <sheetName val="3_12__Invest__Ress__Propres2"/>
      <sheetName val="3_13__Invest__Ress__Extérieure2"/>
      <sheetName val="3_14__PUAA2"/>
      <sheetName val="3_15__Organismes_Aux_2"/>
      <sheetName val="3_16__Régies_Financières2"/>
      <sheetName val="3_17__Services_Prov_2"/>
      <sheetName val="3_18__Déficit_BCC2"/>
      <sheetName val="_BTR2"/>
      <sheetName val="RL_20082"/>
      <sheetName val="TABLEAUX_SYNTHESES_PROJET_BUDG2"/>
      <sheetName val="Page_garde3"/>
      <sheetName val="1__Synthèse_Projet_Budget3"/>
      <sheetName val="2__Synthèse_Recettes3"/>
      <sheetName val="2_1__Recap_OFIDA3"/>
      <sheetName val="2_1_1__Détail_OFIDA3"/>
      <sheetName val="2_2__Recap_DGI3"/>
      <sheetName val="2_2_1__Détail_DGI3"/>
      <sheetName val="2_3__Recap_DGRAD3"/>
      <sheetName val="2_3_1__Détail_DGRAD3"/>
      <sheetName val="2_4__Recap_Recettes_Except_3"/>
      <sheetName val="Tab_2_4_1__Détails_Except_3"/>
      <sheetName val="Tab_3_1__Synth__Dép_par_Nature3"/>
      <sheetName val="3_2__Tab__synth_admin_3"/>
      <sheetName val="3_3__Tab__Analytique_dépenses3"/>
      <sheetName val="3_4__Rémunérations3"/>
      <sheetName val="3_5__Institutions3"/>
      <sheetName val="3_6__Ministères3"/>
      <sheetName val="3_7__Frais_Financiers3"/>
      <sheetName val="3_8__Dépenses_Communes3"/>
      <sheetName val="3_9__Interventions3"/>
      <sheetName val="3_10__Dette_Publique3"/>
      <sheetName val="3_11__PPTE3"/>
      <sheetName val="3_12__Invest__Ress__Propres3"/>
      <sheetName val="3_13__Invest__Ress__Extérieure3"/>
      <sheetName val="3_14__PUAA3"/>
      <sheetName val="3_15__Organismes_Aux_3"/>
      <sheetName val="3_16__Régies_Financières3"/>
      <sheetName val="3_17__Services_Prov_3"/>
      <sheetName val="3_18__Déficit_BCC3"/>
      <sheetName val="_BTR3"/>
      <sheetName val="RL_20083"/>
      <sheetName val="TABLEAUX_SYNTHESES_PROJET_BUDG3"/>
      <sheetName val="Page_garde4"/>
      <sheetName val="1__Synthèse_Projet_Budget4"/>
      <sheetName val="2__Synthèse_Recettes4"/>
      <sheetName val="2_1__Recap_OFIDA4"/>
      <sheetName val="2_1_1__Détail_OFIDA4"/>
      <sheetName val="2_2__Recap_DGI4"/>
      <sheetName val="2_2_1__Détail_DGI4"/>
      <sheetName val="2_3__Recap_DGRAD4"/>
      <sheetName val="2_3_1__Détail_DGRAD4"/>
      <sheetName val="2_4__Recap_Recettes_Except_4"/>
      <sheetName val="Tab_2_4_1__Détails_Except_4"/>
      <sheetName val="Tab_3_1__Synth__Dép_par_Nature4"/>
      <sheetName val="3_2__Tab__synth_admin_4"/>
      <sheetName val="3_3__Tab__Analytique_dépenses4"/>
      <sheetName val="3_4__Rémunérations4"/>
      <sheetName val="3_5__Institutions4"/>
      <sheetName val="3_6__Ministères4"/>
      <sheetName val="3_7__Frais_Financiers4"/>
      <sheetName val="3_8__Dépenses_Communes4"/>
      <sheetName val="3_9__Interventions4"/>
      <sheetName val="3_10__Dette_Publique4"/>
      <sheetName val="3_11__PPTE4"/>
      <sheetName val="3_12__Invest__Ress__Propres4"/>
      <sheetName val="3_13__Invest__Ress__Extérieure4"/>
      <sheetName val="3_14__PUAA4"/>
      <sheetName val="3_15__Organismes_Aux_4"/>
      <sheetName val="3_16__Régies_Financières4"/>
      <sheetName val="3_17__Services_Prov_4"/>
      <sheetName val="3_18__Déficit_BCC4"/>
      <sheetName val="_BTR4"/>
      <sheetName val="RL_20084"/>
      <sheetName val="TABLEAUX_SYNTHESES_PROJET_BUDG4"/>
      <sheetName val="Page_garde5"/>
      <sheetName val="1__Synthèse_Projet_Budget5"/>
      <sheetName val="2__Synthèse_Recettes5"/>
      <sheetName val="2_1__Recap_OFIDA5"/>
      <sheetName val="2_1_1__Détail_OFIDA5"/>
      <sheetName val="2_2__Recap_DGI5"/>
      <sheetName val="2_2_1__Détail_DGI5"/>
      <sheetName val="2_3__Recap_DGRAD5"/>
      <sheetName val="2_3_1__Détail_DGRAD5"/>
      <sheetName val="2_4__Recap_Recettes_Except_5"/>
      <sheetName val="Tab_2_4_1__Détails_Except_5"/>
      <sheetName val="Tab_3_1__Synth__Dép_par_Nature5"/>
      <sheetName val="3_2__Tab__synth_admin_5"/>
      <sheetName val="3_3__Tab__Analytique_dépenses5"/>
      <sheetName val="3_4__Rémunérations5"/>
      <sheetName val="3_5__Institutions5"/>
      <sheetName val="3_6__Ministères5"/>
      <sheetName val="3_7__Frais_Financiers5"/>
      <sheetName val="3_8__Dépenses_Communes5"/>
      <sheetName val="3_9__Interventions5"/>
      <sheetName val="3_10__Dette_Publique5"/>
      <sheetName val="3_11__PPTE5"/>
      <sheetName val="3_12__Invest__Ress__Propres5"/>
      <sheetName val="3_13__Invest__Ress__Extérieure5"/>
      <sheetName val="3_14__PUAA5"/>
      <sheetName val="3_15__Organismes_Aux_5"/>
      <sheetName val="3_16__Régies_Financières5"/>
      <sheetName val="3_17__Services_Prov_5"/>
      <sheetName val="3_18__Déficit_BCC5"/>
      <sheetName val="_BTR5"/>
      <sheetName val="RL_20085"/>
      <sheetName val="TABLEAUX_SYNTHESES_PROJET_BUDG5"/>
      <sheetName val="Page_garde6"/>
      <sheetName val="1__Synthèse_Projet_Budget6"/>
      <sheetName val="2__Synthèse_Recettes6"/>
      <sheetName val="2_1__Recap_OFIDA6"/>
      <sheetName val="2_1_1__Détail_OFIDA6"/>
      <sheetName val="2_2__Recap_DGI6"/>
      <sheetName val="2_2_1__Détail_DGI6"/>
      <sheetName val="2_3__Recap_DGRAD6"/>
      <sheetName val="2_3_1__Détail_DGRAD6"/>
      <sheetName val="2_4__Recap_Recettes_Except_6"/>
      <sheetName val="Tab_2_4_1__Détails_Except_6"/>
      <sheetName val="Tab_3_1__Synth__Dép_par_Nature6"/>
      <sheetName val="3_2__Tab__synth_admin_6"/>
      <sheetName val="3_3__Tab__Analytique_dépenses6"/>
      <sheetName val="3_4__Rémunérations6"/>
      <sheetName val="3_5__Institutions6"/>
      <sheetName val="3_6__Ministères6"/>
      <sheetName val="3_7__Frais_Financiers6"/>
      <sheetName val="3_8__Dépenses_Communes6"/>
      <sheetName val="3_9__Interventions6"/>
      <sheetName val="3_10__Dette_Publique6"/>
      <sheetName val="3_11__PPTE6"/>
      <sheetName val="3_12__Invest__Ress__Propres6"/>
      <sheetName val="3_13__Invest__Ress__Extérieure6"/>
      <sheetName val="3_14__PUAA6"/>
      <sheetName val="3_15__Organismes_Aux_6"/>
      <sheetName val="3_16__Régies_Financières6"/>
      <sheetName val="3_17__Services_Prov_6"/>
      <sheetName val="3_18__Déficit_BCC6"/>
      <sheetName val="_BTR6"/>
      <sheetName val="RL_20086"/>
      <sheetName val="TABLEAUX_SYNTHESES_PROJET_BUDG6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  <sheetName val="NGCPI"/>
      <sheetName val="Receitas por entidade"/>
      <sheetName val="Committed Debt Outflows"/>
      <sheetName val="Imp"/>
      <sheetName val="DSA output"/>
      <sheetName val="CB"/>
      <sheetName val="NFA-input"/>
      <sheetName val="CBK-input"/>
      <sheetName val="CIRRs"/>
      <sheetName val="Ann. Disb. CR1"/>
      <sheetName val="BOP oil (new)"/>
      <sheetName val="Bal All @ end year"/>
      <sheetName val="Credit Out. CR1"/>
      <sheetName val="Credit Out CR2"/>
      <sheetName val="Cover"/>
      <sheetName val="Basic Data"/>
      <sheetName val="Receitas_por_entidade"/>
      <sheetName val="Committed_Debt_Outflows"/>
      <sheetName val="DSA_output"/>
      <sheetName val="Ann__Disb__CR1"/>
      <sheetName val="BOP_oil_(new)"/>
      <sheetName val="Bal_All_@_end_year"/>
      <sheetName val="Credit_Out__CR1"/>
      <sheetName val="Credit_Out_CR2"/>
      <sheetName val="Basic_Data"/>
      <sheetName val="TOC"/>
      <sheetName val="Receitas_por_entidade1"/>
      <sheetName val="Committed_Debt_Outflows1"/>
      <sheetName val="DSA_output1"/>
      <sheetName val="Ann__Disb__CR11"/>
      <sheetName val="BOP_oil_(new)1"/>
      <sheetName val="Bal_All_@_end_year1"/>
      <sheetName val="Credit_Out__CR11"/>
      <sheetName val="Credit_Out_CR21"/>
      <sheetName val="Basic_Data1"/>
      <sheetName val="Serviços"/>
      <sheetName val="work_sect"/>
      <sheetName val="Receitas_por_entidade2"/>
      <sheetName val="Committed_Debt_Outflows2"/>
      <sheetName val="DSA_output2"/>
      <sheetName val="Ann__Disb__CR12"/>
      <sheetName val="BOP_oil_(new)2"/>
      <sheetName val="Bal_All_@_end_year2"/>
      <sheetName val="Credit_Out__CR12"/>
      <sheetName val="Credit_Out_CR22"/>
      <sheetName val="Basic_Data2"/>
      <sheetName val="Receitas_por_entidade3"/>
      <sheetName val="Committed_Debt_Outflows3"/>
      <sheetName val="DSA_output3"/>
      <sheetName val="Ann__Disb__CR13"/>
      <sheetName val="BOP_oil_(new)3"/>
      <sheetName val="Bal_All_@_end_year3"/>
      <sheetName val="Credit_Out__CR13"/>
      <sheetName val="Credit_Out_CR23"/>
      <sheetName val="Basic_Data3"/>
      <sheetName val="2"/>
      <sheetName val="Unit costs"/>
      <sheetName val="Database"/>
      <sheetName val="Cost Summary"/>
      <sheetName val="Service delivery"/>
      <sheetName val="Options"/>
      <sheetName val="entrypoints"/>
      <sheetName val="epidata"/>
      <sheetName val="Specified costs "/>
      <sheetName val="35servicecosts"/>
      <sheetName val="35data"/>
      <sheetName val="Receitas_por_entidade4"/>
      <sheetName val="Committed_Debt_Outflows4"/>
      <sheetName val="DSA_output4"/>
      <sheetName val="Ann__Disb__CR14"/>
      <sheetName val="BOP_oil_(new)4"/>
      <sheetName val="Bal_All_@_end_year4"/>
      <sheetName val="Credit_Out__CR14"/>
      <sheetName val="Credit_Out_CR24"/>
      <sheetName val="Basic_Data4"/>
      <sheetName val="Unit_costs"/>
      <sheetName val="Cost_Summary"/>
      <sheetName val="Service_delivery"/>
      <sheetName val="Specified_costs_"/>
      <sheetName val="Receitas_por_entidade5"/>
      <sheetName val="Committed_Debt_Outflows5"/>
      <sheetName val="DSA_output5"/>
      <sheetName val="Ann__Disb__CR15"/>
      <sheetName val="BOP_oil_(new)5"/>
      <sheetName val="Bal_All_@_end_year5"/>
      <sheetName val="Credit_Out__CR15"/>
      <sheetName val="Credit_Out_CR25"/>
      <sheetName val="Basic_Data5"/>
      <sheetName val="Unit_costs1"/>
      <sheetName val="Cost_Summary1"/>
      <sheetName val="Service_delivery1"/>
      <sheetName val="Specified_costs_1"/>
      <sheetName val="Receitas_por_entidade6"/>
      <sheetName val="Committed_Debt_Outflows6"/>
      <sheetName val="DSA_output6"/>
      <sheetName val="Ann__Disb__CR16"/>
      <sheetName val="BOP_oil_(new)6"/>
      <sheetName val="Bal_All_@_end_year6"/>
      <sheetName val="Credit_Out__CR16"/>
      <sheetName val="Credit_Out_CR26"/>
      <sheetName val="Basic_Data6"/>
      <sheetName val="Unit_costs2"/>
      <sheetName val="Cost_Summary2"/>
      <sheetName val="Service_delivery2"/>
      <sheetName val="Specified_costs_2"/>
    </sheetNames>
    <sheetDataSet>
      <sheetData sheetId="0" refreshError="1">
        <row r="203">
          <cell r="B203">
            <v>1987</v>
          </cell>
          <cell r="K203">
            <v>0.55710306406684396</v>
          </cell>
          <cell r="O203">
            <v>15.680410168767377</v>
          </cell>
        </row>
        <row r="204">
          <cell r="K204">
            <v>-0.14773776546630479</v>
          </cell>
          <cell r="O204">
            <v>13.069845253032231</v>
          </cell>
        </row>
        <row r="205">
          <cell r="K205">
            <v>0.25892361753281357</v>
          </cell>
          <cell r="O205">
            <v>14.560439560439576</v>
          </cell>
        </row>
        <row r="206">
          <cell r="K206">
            <v>0.14757424829365817</v>
          </cell>
          <cell r="O206">
            <v>14.006719865602669</v>
          </cell>
        </row>
        <row r="207">
          <cell r="K207">
            <v>1.1235955056179803</v>
          </cell>
          <cell r="O207">
            <v>10.307414104882451</v>
          </cell>
        </row>
        <row r="208">
          <cell r="K208">
            <v>0.60109289617484851</v>
          </cell>
          <cell r="O208">
            <v>9.0209238057638697</v>
          </cell>
        </row>
        <row r="209">
          <cell r="K209">
            <v>1.9373528879232493</v>
          </cell>
          <cell r="O209">
            <v>7.5248281130633643</v>
          </cell>
        </row>
        <row r="210">
          <cell r="K210">
            <v>0.74600355239786698</v>
          </cell>
          <cell r="O210">
            <v>5.1538746755653841</v>
          </cell>
        </row>
        <row r="211">
          <cell r="K211">
            <v>1.6748942172073233</v>
          </cell>
          <cell r="O211">
            <v>6.4022140221401402</v>
          </cell>
        </row>
        <row r="212">
          <cell r="K212">
            <v>1.0750823651811903</v>
          </cell>
          <cell r="O212">
            <v>8.9940164547493531</v>
          </cell>
        </row>
        <row r="213">
          <cell r="K213">
            <v>1.2523588951792952</v>
          </cell>
          <cell r="O213">
            <v>9.84552391587561</v>
          </cell>
        </row>
        <row r="214">
          <cell r="K214">
            <v>0.10166045408335211</v>
          </cell>
          <cell r="O214">
            <v>9.7121634168986901</v>
          </cell>
        </row>
        <row r="215">
          <cell r="B215">
            <v>1988</v>
          </cell>
          <cell r="K215">
            <v>3.4867975626269532</v>
          </cell>
          <cell r="O215">
            <v>12.908587257617654</v>
          </cell>
        </row>
        <row r="216">
          <cell r="K216">
            <v>6.2031356509884228</v>
          </cell>
          <cell r="O216">
            <v>20.089878189410548</v>
          </cell>
        </row>
        <row r="217">
          <cell r="K217">
            <v>2.9525032092426073</v>
          </cell>
          <cell r="O217">
            <v>23.316240825178426</v>
          </cell>
        </row>
        <row r="218">
          <cell r="K218">
            <v>7.2942643391521234</v>
          </cell>
          <cell r="O218">
            <v>32.116283791393684</v>
          </cell>
        </row>
        <row r="219">
          <cell r="K219">
            <v>4.9970947123765264</v>
          </cell>
          <cell r="O219">
            <v>37.176945627111515</v>
          </cell>
        </row>
        <row r="220">
          <cell r="K220">
            <v>2.6009961261759917</v>
          </cell>
          <cell r="O220">
            <v>39.903959904426436</v>
          </cell>
        </row>
        <row r="221">
          <cell r="K221">
            <v>4.6925566343041902</v>
          </cell>
          <cell r="O221">
            <v>43.685340365482858</v>
          </cell>
        </row>
        <row r="222">
          <cell r="K222">
            <v>1.2879958784131951</v>
          </cell>
          <cell r="O222">
            <v>44.458337299286676</v>
          </cell>
        </row>
        <row r="223">
          <cell r="K223">
            <v>0.55951169888097674</v>
          </cell>
          <cell r="O223">
            <v>42.87361665324498</v>
          </cell>
        </row>
        <row r="224">
          <cell r="K224">
            <v>-2.9337379868487501</v>
          </cell>
          <cell r="O224">
            <v>37.206990925072844</v>
          </cell>
        </row>
        <row r="225">
          <cell r="K225">
            <v>2.3970818134444905</v>
          </cell>
          <cell r="O225">
            <v>38.758204040223454</v>
          </cell>
        </row>
        <row r="226">
          <cell r="K226">
            <v>0.25445292620864812</v>
          </cell>
          <cell r="O226">
            <v>38.970000816888287</v>
          </cell>
        </row>
        <row r="227">
          <cell r="B227">
            <v>1989</v>
          </cell>
          <cell r="K227">
            <v>11.827411167512691</v>
          </cell>
          <cell r="O227">
            <v>50.170415814587614</v>
          </cell>
        </row>
        <row r="228">
          <cell r="K228">
            <v>5.7648660916931327</v>
          </cell>
          <cell r="O228">
            <v>49.550706033376102</v>
          </cell>
        </row>
        <row r="229">
          <cell r="K229">
            <v>7.8969957081545195</v>
          </cell>
          <cell r="O229">
            <v>56.733167082294258</v>
          </cell>
        </row>
        <row r="230">
          <cell r="K230">
            <v>7.6372315035799554</v>
          </cell>
          <cell r="O230">
            <v>57.234166182452071</v>
          </cell>
        </row>
        <row r="231">
          <cell r="K231">
            <v>3.9911308203991025</v>
          </cell>
          <cell r="O231">
            <v>55.727725511898171</v>
          </cell>
        </row>
        <row r="232">
          <cell r="K232">
            <v>5.6503198294243218</v>
          </cell>
          <cell r="O232">
            <v>60.355987055016193</v>
          </cell>
        </row>
        <row r="233">
          <cell r="K233">
            <v>-2.4217961654893982</v>
          </cell>
          <cell r="O233">
            <v>49.459041731066478</v>
          </cell>
        </row>
        <row r="234">
          <cell r="K234">
            <v>-0.79283005860049105</v>
          </cell>
          <cell r="O234">
            <v>46.388606307222787</v>
          </cell>
        </row>
        <row r="235">
          <cell r="K235">
            <v>-0.41695621959694229</v>
          </cell>
          <cell r="O235">
            <v>44.967121901871529</v>
          </cell>
        </row>
        <row r="236">
          <cell r="K236">
            <v>-0.5233775296580645</v>
          </cell>
          <cell r="O236">
            <v>48.56696195935384</v>
          </cell>
        </row>
        <row r="237">
          <cell r="K237">
            <v>-0.42090494563312708</v>
          </cell>
          <cell r="O237">
            <v>44.47837150127225</v>
          </cell>
        </row>
        <row r="238">
          <cell r="K238">
            <v>0.3874603733709181</v>
          </cell>
          <cell r="O238">
            <v>44.670050761421322</v>
          </cell>
        </row>
        <row r="239">
          <cell r="B239" t="str">
            <v>1990</v>
          </cell>
          <cell r="K239">
            <v>-1.0175438596491171</v>
          </cell>
          <cell r="O239">
            <v>28.052655469813903</v>
          </cell>
        </row>
        <row r="240">
          <cell r="K240">
            <v>1.0280042538106882</v>
          </cell>
          <cell r="O240">
            <v>22.317596566523612</v>
          </cell>
        </row>
        <row r="241">
          <cell r="K241">
            <v>0.59649122807017285</v>
          </cell>
          <cell r="O241">
            <v>14.041368337311045</v>
          </cell>
        </row>
        <row r="242">
          <cell r="K242">
            <v>1.6393442622950838</v>
          </cell>
          <cell r="O242">
            <v>7.6866223207686435</v>
          </cell>
        </row>
        <row r="243">
          <cell r="K243">
            <v>1.7158544955387711</v>
          </cell>
          <cell r="O243">
            <v>5.3304904051172608</v>
          </cell>
        </row>
        <row r="244">
          <cell r="B244" t="str">
            <v/>
          </cell>
          <cell r="K244">
            <v>0.57354925775980892</v>
          </cell>
          <cell r="O244">
            <v>0.26908846283215659</v>
          </cell>
        </row>
        <row r="245">
          <cell r="K245">
            <v>0.63737001006372029</v>
          </cell>
          <cell r="O245">
            <v>3.4126163391933639</v>
          </cell>
        </row>
        <row r="246">
          <cell r="K246">
            <v>0.10000000000001119</v>
          </cell>
          <cell r="O246">
            <v>4.3432939541348192</v>
          </cell>
        </row>
        <row r="247">
          <cell r="K247">
            <v>-2.0313020313020402</v>
          </cell>
          <cell r="O247">
            <v>2.6517794836008246</v>
          </cell>
        </row>
        <row r="248">
          <cell r="K248">
            <v>-0.67980965329708098</v>
          </cell>
          <cell r="O248">
            <v>2.4903542616625529</v>
          </cell>
        </row>
        <row r="249">
          <cell r="K249">
            <v>-6.8446269678301697E-2</v>
          </cell>
          <cell r="O249">
            <v>2.8531172948221384</v>
          </cell>
        </row>
        <row r="250">
          <cell r="K250">
            <v>1.0616438356164437</v>
          </cell>
          <cell r="O250">
            <v>3.5438596491228047</v>
          </cell>
        </row>
        <row r="251">
          <cell r="B251" t="str">
            <v>1991</v>
          </cell>
          <cell r="K251">
            <v>-0.57607590647239526</v>
          </cell>
          <cell r="O251">
            <v>4.0056717476072201</v>
          </cell>
        </row>
        <row r="252">
          <cell r="K252">
            <v>4.1581458759373024</v>
          </cell>
          <cell r="O252">
            <v>7.2280701754386056</v>
          </cell>
        </row>
        <row r="253">
          <cell r="K253">
            <v>0.45811518324605505</v>
          </cell>
          <cell r="O253">
            <v>7.0805720265085581</v>
          </cell>
        </row>
        <row r="254">
          <cell r="K254">
            <v>3.1596091205211785</v>
          </cell>
          <cell r="O254">
            <v>8.6822237474262209</v>
          </cell>
        </row>
        <row r="255">
          <cell r="K255">
            <v>4.0101041995579401</v>
          </cell>
          <cell r="O255">
            <v>11.133603238866407</v>
          </cell>
        </row>
        <row r="256">
          <cell r="B256" t="str">
            <v/>
          </cell>
          <cell r="K256">
            <v>2.0947176684881663</v>
          </cell>
          <cell r="O256">
            <v>12.814491781281445</v>
          </cell>
        </row>
        <row r="257">
          <cell r="K257">
            <v>0.71364852809989721</v>
          </cell>
          <cell r="O257">
            <v>12.9</v>
          </cell>
        </row>
        <row r="258">
          <cell r="K258">
            <v>2.0076764098021949</v>
          </cell>
          <cell r="O258">
            <v>15.051615051615052</v>
          </cell>
        </row>
        <row r="259">
          <cell r="K259">
            <v>-1.157742402315487</v>
          </cell>
          <cell r="O259">
            <v>16.077498300475867</v>
          </cell>
        </row>
        <row r="260">
          <cell r="K260">
            <v>1.0541727672035206</v>
          </cell>
          <cell r="O260">
            <v>18.104038329911031</v>
          </cell>
        </row>
        <row r="261">
          <cell r="K261">
            <v>0.89829035062298779</v>
          </cell>
          <cell r="O261">
            <v>19.246575342465743</v>
          </cell>
        </row>
        <row r="262">
          <cell r="K262">
            <v>4.2791499138426392</v>
          </cell>
          <cell r="O262">
            <v>23.043036258895278</v>
          </cell>
        </row>
        <row r="263">
          <cell r="B263" t="str">
            <v>1/92</v>
          </cell>
          <cell r="K263">
            <v>4.0484714954557965</v>
          </cell>
          <cell r="O263">
            <v>28.766189502385831</v>
          </cell>
          <cell r="S263">
            <v>15.039151157512487</v>
          </cell>
        </row>
        <row r="264">
          <cell r="K264">
            <v>2.1439915299100054</v>
          </cell>
          <cell r="O264">
            <v>26.276178010471195</v>
          </cell>
          <cell r="S264">
            <v>16.635640548316122</v>
          </cell>
        </row>
        <row r="265">
          <cell r="K265">
            <v>5.4159108577351844</v>
          </cell>
          <cell r="O265">
            <v>32.508143322475583</v>
          </cell>
          <cell r="S265">
            <v>18.770507894663059</v>
          </cell>
        </row>
        <row r="266">
          <cell r="K266">
            <v>7.4237954768928249</v>
          </cell>
          <cell r="O266">
            <v>37.985475213135466</v>
          </cell>
          <cell r="S266">
            <v>21.283764967975529</v>
          </cell>
        </row>
        <row r="267">
          <cell r="K267">
            <v>4.6681922196796233</v>
          </cell>
          <cell r="O267">
            <v>38.858530661809354</v>
          </cell>
          <cell r="S267">
            <v>23.711368653421651</v>
          </cell>
        </row>
        <row r="268">
          <cell r="B268" t="str">
            <v/>
          </cell>
          <cell r="K268">
            <v>9.1604722343681786</v>
          </cell>
          <cell r="O268">
            <v>48.46862920011894</v>
          </cell>
          <cell r="S268">
            <v>26.871825678553908</v>
          </cell>
        </row>
        <row r="269">
          <cell r="B269" t="str">
            <v>7/92</v>
          </cell>
          <cell r="K269">
            <v>3.8654115762067009</v>
          </cell>
          <cell r="O269">
            <v>53.114850900501942</v>
          </cell>
          <cell r="S269">
            <v>30.406117430895186</v>
          </cell>
        </row>
        <row r="270">
          <cell r="K270">
            <v>2.4874662553027393</v>
          </cell>
          <cell r="O270">
            <v>53.835021707670052</v>
          </cell>
          <cell r="S270">
            <v>33.797816395718236</v>
          </cell>
        </row>
        <row r="271">
          <cell r="K271">
            <v>-0.48918156161806836</v>
          </cell>
          <cell r="O271">
            <v>54.875549048316245</v>
          </cell>
          <cell r="S271">
            <v>37.069647282121586</v>
          </cell>
        </row>
        <row r="272">
          <cell r="K272">
            <v>-0.43486481376441288</v>
          </cell>
          <cell r="O272">
            <v>52.59345117357288</v>
          </cell>
          <cell r="S272">
            <v>39.903283675220358</v>
          </cell>
        </row>
        <row r="273">
          <cell r="K273">
            <v>0.79756931257120023</v>
          </cell>
          <cell r="O273">
            <v>52.441125789775981</v>
          </cell>
          <cell r="S273">
            <v>42.567584881486241</v>
          </cell>
        </row>
        <row r="274">
          <cell r="K274">
            <v>1.7897513187641323</v>
          </cell>
          <cell r="O274">
            <v>48.801982924814084</v>
          </cell>
          <cell r="S274">
            <v>44.588842715023326</v>
          </cell>
        </row>
        <row r="275">
          <cell r="B275" t="str">
            <v>1993</v>
          </cell>
          <cell r="K275">
            <v>4.7936331667592258</v>
          </cell>
          <cell r="O275">
            <v>49.867654843832732</v>
          </cell>
          <cell r="S275">
            <v>46.225554267676159</v>
          </cell>
        </row>
        <row r="276">
          <cell r="K276">
            <v>5.2808194984104606</v>
          </cell>
          <cell r="O276">
            <v>54.470069966312536</v>
          </cell>
          <cell r="S276">
            <v>48.46923969820083</v>
          </cell>
        </row>
        <row r="277">
          <cell r="K277">
            <v>6.3579936252306624</v>
          </cell>
          <cell r="O277">
            <v>55.850540806293012</v>
          </cell>
          <cell r="S277">
            <v>50.335301062573798</v>
          </cell>
        </row>
        <row r="278">
          <cell r="K278">
            <v>6.7823343848580464</v>
          </cell>
          <cell r="O278">
            <v>54.919908466819223</v>
          </cell>
          <cell r="S278">
            <v>51.693339150001158</v>
          </cell>
        </row>
        <row r="279">
          <cell r="K279">
            <v>9.1875923190546605</v>
          </cell>
          <cell r="O279">
            <v>61.609094884127693</v>
          </cell>
          <cell r="S279">
            <v>53.647982512881121</v>
          </cell>
        </row>
        <row r="280">
          <cell r="B280" t="str">
            <v/>
          </cell>
          <cell r="K280">
            <v>5.6006493506493449</v>
          </cell>
          <cell r="O280">
            <v>56.338874424193875</v>
          </cell>
          <cell r="S280">
            <v>54.312033230742699</v>
          </cell>
        </row>
        <row r="281">
          <cell r="B281" t="str">
            <v>7/93</v>
          </cell>
          <cell r="K281">
            <v>3.561363054060962</v>
          </cell>
          <cell r="O281">
            <v>55.881218665638244</v>
          </cell>
          <cell r="S281">
            <v>54.564667854626812</v>
          </cell>
        </row>
        <row r="282">
          <cell r="K282">
            <v>1.9544779811974333</v>
          </cell>
          <cell r="O282">
            <v>55.070555032925682</v>
          </cell>
          <cell r="S282">
            <v>54.668608595028111</v>
          </cell>
        </row>
        <row r="283">
          <cell r="K283">
            <v>1.6136859985440344</v>
          </cell>
          <cell r="O283">
            <v>58.347513707695221</v>
          </cell>
          <cell r="S283">
            <v>55.029233017924462</v>
          </cell>
        </row>
        <row r="284">
          <cell r="K284">
            <v>-0.16716417910447312</v>
          </cell>
          <cell r="O284">
            <v>58.773262438283311</v>
          </cell>
          <cell r="S284">
            <v>55.55183884335915</v>
          </cell>
        </row>
        <row r="285">
          <cell r="K285">
            <v>1.8538452338237033</v>
          </cell>
          <cell r="O285">
            <v>60.437076111529777</v>
          </cell>
          <cell r="S285">
            <v>56.21259233963012</v>
          </cell>
        </row>
        <row r="286">
          <cell r="K286">
            <v>2.3132926256458353</v>
          </cell>
          <cell r="O286">
            <v>61.262261706459384</v>
          </cell>
          <cell r="S286">
            <v>57.156543399118597</v>
          </cell>
        </row>
        <row r="287">
          <cell r="B287" t="str">
            <v>1994</v>
          </cell>
          <cell r="K287">
            <v>2.5134855962355207</v>
          </cell>
          <cell r="O287">
            <v>57.753444012716358</v>
          </cell>
          <cell r="S287">
            <v>57.677972104632921</v>
          </cell>
        </row>
        <row r="288">
          <cell r="K288">
            <v>5.6202418271383614</v>
          </cell>
          <cell r="O288">
            <v>58.262036571045115</v>
          </cell>
          <cell r="S288">
            <v>57.936314032087296</v>
          </cell>
        </row>
        <row r="289">
          <cell r="K289">
            <v>1.2825948696205236</v>
          </cell>
          <cell r="O289">
            <v>50.709779179810724</v>
          </cell>
          <cell r="S289">
            <v>57.349961518526094</v>
          </cell>
        </row>
        <row r="290">
          <cell r="K290">
            <v>6.7817896389325005</v>
          </cell>
          <cell r="O290">
            <v>50.709010339734121</v>
          </cell>
          <cell r="S290">
            <v>56.83018753689435</v>
          </cell>
        </row>
        <row r="291">
          <cell r="K291">
            <v>3.9890228364206637</v>
          </cell>
          <cell r="O291">
            <v>43.533549783549773</v>
          </cell>
          <cell r="S291">
            <v>55.086012920084194</v>
          </cell>
        </row>
        <row r="292">
          <cell r="B292" t="str">
            <v/>
          </cell>
          <cell r="K292">
            <v>4.1564561734212857</v>
          </cell>
          <cell r="O292">
            <v>41.570586728157807</v>
          </cell>
          <cell r="S292">
            <v>53.527295043097432</v>
          </cell>
        </row>
        <row r="293">
          <cell r="B293" t="str">
            <v>7/94</v>
          </cell>
          <cell r="K293">
            <v>7.2663107411094163</v>
          </cell>
          <cell r="O293">
            <v>46.635329045027227</v>
          </cell>
          <cell r="S293">
            <v>52.616762292884324</v>
          </cell>
        </row>
        <row r="294">
          <cell r="K294">
            <v>8.6553062257465729</v>
          </cell>
          <cell r="O294">
            <v>56.272749332686224</v>
          </cell>
          <cell r="S294">
            <v>52.837222501709171</v>
          </cell>
        </row>
        <row r="295">
          <cell r="K295">
            <v>4.1537267080745233</v>
          </cell>
          <cell r="O295">
            <v>60.179104477611943</v>
          </cell>
          <cell r="S295">
            <v>53.238472130903467</v>
          </cell>
        </row>
        <row r="296">
          <cell r="K296">
            <v>2.50465896384644</v>
          </cell>
          <cell r="O296">
            <v>64.465972969740434</v>
          </cell>
          <cell r="S296">
            <v>54.01175571059926</v>
          </cell>
        </row>
        <row r="297">
          <cell r="K297">
            <v>6.1668242309650401</v>
          </cell>
          <cell r="O297">
            <v>71.430248943165807</v>
          </cell>
          <cell r="S297">
            <v>55.326076951399081</v>
          </cell>
        </row>
        <row r="298">
          <cell r="K298">
            <v>5.493526953900929</v>
          </cell>
          <cell r="O298">
            <v>76.758866062205897</v>
          </cell>
          <cell r="S298">
            <v>57.040411429584779</v>
          </cell>
        </row>
        <row r="299">
          <cell r="B299" t="str">
            <v>1995</v>
          </cell>
          <cell r="K299">
            <v>3.8374131549899548</v>
          </cell>
          <cell r="O299">
            <v>79.04164800716525</v>
          </cell>
          <cell r="S299">
            <v>59.099174260899325</v>
          </cell>
        </row>
        <row r="300">
          <cell r="K300">
            <v>4.5897948974487068</v>
          </cell>
          <cell r="O300">
            <v>77.29489082043672</v>
          </cell>
          <cell r="S300">
            <v>60.920950858557219</v>
          </cell>
        </row>
        <row r="301">
          <cell r="K301">
            <v>3.5692933157957629</v>
          </cell>
          <cell r="O301">
            <v>81.297749869178432</v>
          </cell>
          <cell r="S301">
            <v>63.510680774605689</v>
          </cell>
        </row>
        <row r="302">
          <cell r="K302">
            <v>8.9822778964382621</v>
          </cell>
          <cell r="O302">
            <v>85.033813584239937</v>
          </cell>
          <cell r="S302">
            <v>66.466563076061917</v>
          </cell>
        </row>
        <row r="303">
          <cell r="K303">
            <v>6.1602839133428677</v>
          </cell>
          <cell r="O303">
            <v>88.897266729500473</v>
          </cell>
          <cell r="S303">
            <v>70.281098183111652</v>
          </cell>
        </row>
        <row r="304">
          <cell r="B304" t="str">
            <v/>
          </cell>
          <cell r="K304">
            <v>4.5254964574393819</v>
          </cell>
          <cell r="O304">
            <v>89.566555062890259</v>
          </cell>
          <cell r="S304">
            <v>74.253243213779569</v>
          </cell>
        </row>
        <row r="305">
          <cell r="B305" t="str">
            <v>7/95</v>
          </cell>
          <cell r="O305">
            <v>82.579719925763456</v>
          </cell>
          <cell r="S305">
            <v>77.081320380162694</v>
          </cell>
        </row>
        <row r="306">
          <cell r="O306">
            <v>73.959627329192543</v>
          </cell>
          <cell r="S306">
            <v>78.189460180277479</v>
          </cell>
        </row>
        <row r="307">
          <cell r="O307">
            <v>69.877003354453976</v>
          </cell>
          <cell r="S307">
            <v>78.507820342605498</v>
          </cell>
        </row>
        <row r="308">
          <cell r="O308">
            <v>61.631881317722346</v>
          </cell>
          <cell r="S308">
            <v>77.618412274849916</v>
          </cell>
        </row>
        <row r="309">
          <cell r="O309">
            <v>54.305089389684213</v>
          </cell>
          <cell r="S309">
            <v>75.487603428224332</v>
          </cell>
        </row>
        <row r="310">
          <cell r="O310">
            <v>51.587559249399398</v>
          </cell>
          <cell r="S310">
            <v>72.811518509369378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A"/>
      <sheetName val="AfDB"/>
      <sheetName val="Sheet2"/>
      <sheetName val="Sheet3"/>
      <sheetName val="Sheet4"/>
      <sheetName val="Others"/>
      <sheetName val="Sheet6"/>
      <sheetName val="34_EXDO"/>
      <sheetName val="BoP"/>
      <sheetName val="RES"/>
      <sheetName val="9"/>
      <sheetName val="30_BOP"/>
      <sheetName val="Output"/>
      <sheetName val="Imp"/>
      <sheetName val="DSA output"/>
      <sheetName val="CIRRs"/>
      <sheetName val="DSA_output"/>
      <sheetName val="DSA_output1"/>
      <sheetName val="DSA_output2"/>
      <sheetName val="DSA_output3"/>
      <sheetName val="DSA_output4"/>
      <sheetName val="DSA_output5"/>
      <sheetName val="Work_sect"/>
      <sheetName val="DSA_output6"/>
      <sheetName val="DSA_output7"/>
      <sheetName val="DSA_output8"/>
      <sheetName val="DSA_output9"/>
      <sheetName val="DSA_output10"/>
      <sheetName val="DSA_output11"/>
      <sheetName val="DisbursementFeeder"/>
      <sheetName val="DSA_output12"/>
      <sheetName val="DSA_output13"/>
      <sheetName val="DSA_output14"/>
      <sheetName val="DSA_output15"/>
      <sheetName val="DSA_outpu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  <sheetData sheetId="31"/>
      <sheetData sheetId="32"/>
      <sheetData sheetId="33"/>
      <sheetData sheetId="3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"/>
      <sheetName val="3"/>
      <sheetName val="4"/>
      <sheetName val="5 "/>
      <sheetName val="6"/>
      <sheetName val="7"/>
      <sheetName val="8"/>
      <sheetName val="9"/>
      <sheetName val="10"/>
      <sheetName val="11"/>
      <sheetName val="13 "/>
      <sheetName val="14"/>
      <sheetName val="Table 2[F]"/>
      <sheetName val="Table 2[E]"/>
      <sheetName val="Table 3[F]"/>
      <sheetName val="Table 3[E] "/>
      <sheetName val="CPIINDEX"/>
      <sheetName val="Imp"/>
      <sheetName val="DSA output"/>
      <sheetName val="CIRRs"/>
      <sheetName val="SUMMARY TABLE"/>
      <sheetName val="5_"/>
      <sheetName val="13_"/>
      <sheetName val="Table_2[F]"/>
      <sheetName val="Table_2[E]"/>
      <sheetName val="Table_3[F]"/>
      <sheetName val="Table_3[E]_"/>
      <sheetName val="DSA_output"/>
      <sheetName val="SUMMARY_TABLE"/>
      <sheetName val=""/>
      <sheetName val="FS"/>
      <sheetName val="Savings &amp; Invest."/>
      <sheetName val="5_1"/>
      <sheetName val="13_1"/>
      <sheetName val="Table_2[F]1"/>
      <sheetName val="Table_2[E]1"/>
      <sheetName val="Table_3[F]1"/>
      <sheetName val="Table_3[E]_1"/>
      <sheetName val="DSA_output1"/>
      <sheetName val="SUMMARY_TABLE1"/>
      <sheetName val="Savings_&amp;_Invest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LT-Ass."/>
      <sheetName val="modalities"/>
      <sheetName val="Tab1"/>
      <sheetName val="Tab2"/>
      <sheetName val="Tab3"/>
      <sheetName val="Tab 4"/>
      <sheetName val="Tab5"/>
      <sheetName val="Tab6"/>
      <sheetName val="Tab7"/>
      <sheetName val="macro"/>
      <sheetName val="arrears-tab"/>
      <sheetName val="by creditor-after"/>
      <sheetName val="by creditor-before"/>
      <sheetName val="tab8"/>
      <sheetName val="fiscal-tab"/>
      <sheetName val="Bilateral Assistance"/>
      <sheetName val="Delivery"/>
      <sheetName val="by type of debt-after"/>
      <sheetName val="by type of debt-before"/>
      <sheetName val="A"/>
      <sheetName val="contents"/>
      <sheetName val="B"/>
      <sheetName val="C"/>
      <sheetName val="D"/>
      <sheetName val="E"/>
      <sheetName val="large projects"/>
      <sheetName val="F"/>
      <sheetName val="BoP OUT Medium"/>
      <sheetName val="BoP OUT Long"/>
      <sheetName val="IMF Assistance"/>
      <sheetName val="Terms of Trade"/>
      <sheetName val="Exports"/>
      <sheetName val="Services"/>
      <sheetName val="Key Ratios"/>
      <sheetName val="Debt Service  Long"/>
      <sheetName val="DebtService to budget"/>
      <sheetName val="Workspace contents"/>
      <sheetName val="OUTPUT"/>
      <sheetName val="CIR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2 (2)"/>
      <sheetName val="Contents"/>
      <sheetName val="Input"/>
      <sheetName val="Output"/>
      <sheetName val="Sheet2"/>
      <sheetName val="Sheet1"/>
      <sheetName val="Work1"/>
      <sheetName val="Work2"/>
      <sheetName val="Report1"/>
      <sheetName val="Report2"/>
      <sheetName val="WORK 2"/>
      <sheetName val="DSA"/>
      <sheetName val="E"/>
      <sheetName val="Table 8"/>
      <sheetName val="D"/>
      <sheetName val="Table 28"/>
      <sheetName val="Table 29"/>
      <sheetName val="Table 30"/>
      <sheetName val="Table 31"/>
      <sheetName val="Report2_(2)"/>
      <sheetName val="WORK_2"/>
      <sheetName val="Table_8"/>
      <sheetName val="Table_28"/>
      <sheetName val="Table_29"/>
      <sheetName val="Table_30"/>
      <sheetName val="Table_31"/>
      <sheetName val="Report2_(2)1"/>
      <sheetName val="WORK_21"/>
      <sheetName val="Table_81"/>
      <sheetName val="Table_281"/>
      <sheetName val="Table_291"/>
      <sheetName val="Table_301"/>
      <sheetName val="Table_311"/>
      <sheetName val="Report2_(2)2"/>
      <sheetName val="WORK_22"/>
      <sheetName val="Table_82"/>
      <sheetName val="Table_282"/>
      <sheetName val="Table_292"/>
      <sheetName val="Table_302"/>
      <sheetName val="Table_312"/>
      <sheetName val="Report2_(2)3"/>
      <sheetName val="WORK_23"/>
      <sheetName val="Table_83"/>
      <sheetName val="Table_283"/>
      <sheetName val="Table_293"/>
      <sheetName val="Table_303"/>
      <sheetName val="Table_313"/>
      <sheetName val="Report2_(2)4"/>
      <sheetName val="WORK_24"/>
      <sheetName val="Table_84"/>
      <sheetName val="Table_284"/>
      <sheetName val="Table_294"/>
      <sheetName val="Table_304"/>
      <sheetName val="Table_314"/>
      <sheetName val="Report2_(2)5"/>
      <sheetName val="WORK_25"/>
      <sheetName val="Table_85"/>
      <sheetName val="Table_285"/>
      <sheetName val="Table_295"/>
      <sheetName val="Table_305"/>
      <sheetName val="Table_315"/>
      <sheetName val="Impact"/>
      <sheetName val="weta data"/>
      <sheetName val="CGRev"/>
      <sheetName val="CGExp"/>
      <sheetName val="CGSum"/>
      <sheetName val="PF"/>
      <sheetName val="HF"/>
      <sheetName val="EF"/>
      <sheetName val="RF"/>
      <sheetName val="TABD9697"/>
      <sheetName val="NAFISC"/>
      <sheetName val="zambia"/>
      <sheetName val="Assumptions"/>
      <sheetName val="Table of Contents"/>
      <sheetName val="cirrs"/>
      <sheetName val="InHUB"/>
      <sheetName val="OutHUB"/>
      <sheetName val="Report2_(2)6"/>
      <sheetName val="WORK_26"/>
      <sheetName val="Table_86"/>
      <sheetName val="Table_286"/>
      <sheetName val="Table_296"/>
      <sheetName val="Table_306"/>
      <sheetName val="Table_316"/>
      <sheetName val="weta_data"/>
      <sheetName val="Table_of_Contents"/>
      <sheetName val="Report2_(2)7"/>
      <sheetName val="WORK_27"/>
      <sheetName val="Table_87"/>
      <sheetName val="Table_287"/>
      <sheetName val="Table_297"/>
      <sheetName val="Table_307"/>
      <sheetName val="Table_317"/>
      <sheetName val="weta_data1"/>
      <sheetName val="Table_of_Contents1"/>
      <sheetName val="table ii.6"/>
      <sheetName val="Work2:Report2"/>
      <sheetName val="Report2_(2)8"/>
      <sheetName val="WORK_28"/>
      <sheetName val="Table_88"/>
      <sheetName val="Table_288"/>
      <sheetName val="Table_298"/>
      <sheetName val="Table_308"/>
      <sheetName val="Table_318"/>
      <sheetName val="weta_data2"/>
      <sheetName val="Table_of_Contents2"/>
      <sheetName val="table_ii_6"/>
      <sheetName val="Report2_(2)9"/>
      <sheetName val="WORK_29"/>
      <sheetName val="Table_89"/>
      <sheetName val="Table_289"/>
      <sheetName val="Table_299"/>
      <sheetName val="Table_309"/>
      <sheetName val="Table_319"/>
      <sheetName val="weta_data3"/>
      <sheetName val="Table_of_Contents3"/>
      <sheetName val="table_ii_61"/>
      <sheetName val="Report2_(2)10"/>
      <sheetName val="WORK_210"/>
      <sheetName val="Table_810"/>
      <sheetName val="Table_2810"/>
      <sheetName val="Table_2910"/>
      <sheetName val="Table_3010"/>
      <sheetName val="Table_3110"/>
      <sheetName val="weta_data4"/>
      <sheetName val="Table_of_Contents4"/>
      <sheetName val="table_ii_62"/>
      <sheetName val="Report2_(2)11"/>
      <sheetName val="WORK_211"/>
      <sheetName val="Table_811"/>
      <sheetName val="Table_2811"/>
      <sheetName val="Table_2911"/>
      <sheetName val="Table_3011"/>
      <sheetName val="Table_3111"/>
      <sheetName val="weta_data5"/>
      <sheetName val="Table_of_Contents5"/>
      <sheetName val="table_ii_63"/>
      <sheetName val="Report2_(2)12"/>
      <sheetName val="WORK_212"/>
      <sheetName val="Table_812"/>
      <sheetName val="Table_2812"/>
      <sheetName val="Table_2912"/>
      <sheetName val="Table_3012"/>
      <sheetName val="Table_3112"/>
      <sheetName val="weta_data6"/>
      <sheetName val="Table_of_Contents6"/>
      <sheetName val="table_ii_64"/>
      <sheetName val="Report2_(2)13"/>
      <sheetName val="WORK_213"/>
      <sheetName val="Table_813"/>
      <sheetName val="Table_2813"/>
      <sheetName val="Table_2913"/>
      <sheetName val="Table_3013"/>
      <sheetName val="Table_3113"/>
      <sheetName val="weta_data7"/>
      <sheetName val="Table_of_Contents7"/>
      <sheetName val="table_ii_65"/>
      <sheetName val="Report2_(2)14"/>
      <sheetName val="WORK_214"/>
      <sheetName val="Table_814"/>
      <sheetName val="Table_2814"/>
      <sheetName val="Table_2914"/>
      <sheetName val="Table_3014"/>
      <sheetName val="Table_3114"/>
      <sheetName val="weta_data8"/>
      <sheetName val="Table_of_Contents8"/>
      <sheetName val="table_ii_66"/>
      <sheetName val="Report2_(2)15"/>
      <sheetName val="WORK_215"/>
      <sheetName val="Table_815"/>
      <sheetName val="Table_2815"/>
      <sheetName val="Table_2915"/>
      <sheetName val="Table_3015"/>
      <sheetName val="Table_3115"/>
      <sheetName val="weta_data9"/>
      <sheetName val="Table_of_Contents9"/>
      <sheetName val="table_ii_67"/>
      <sheetName val="Report2_(2)16"/>
      <sheetName val="WORK_216"/>
      <sheetName val="Table_816"/>
      <sheetName val="Table_2816"/>
      <sheetName val="Table_2916"/>
      <sheetName val="Table_3016"/>
      <sheetName val="Table_3116"/>
      <sheetName val="weta_data10"/>
      <sheetName val="Table_of_Contents10"/>
      <sheetName val="table_ii_68"/>
      <sheetName val="Work2_Report2"/>
      <sheetName val="raw_gini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5">
          <cell r="B45" t="str">
            <v>Table 4a.  Namibia: Functional Distribution of Central Government Expenditure, 1990/91-95/96</v>
          </cell>
        </row>
        <row r="46">
          <cell r="B46" t="str">
            <v>_</v>
          </cell>
          <cell r="L46" t="str">
            <v>_</v>
          </cell>
          <cell r="M46" t="str">
            <v>_</v>
          </cell>
          <cell r="N46" t="str">
            <v>_</v>
          </cell>
          <cell r="O46" t="str">
            <v>_</v>
          </cell>
        </row>
        <row r="48">
          <cell r="L48" t="str">
            <v>1990/91</v>
          </cell>
          <cell r="M48" t="str">
            <v>1991/92</v>
          </cell>
          <cell r="N48" t="str">
            <v>1992/93</v>
          </cell>
          <cell r="O48" t="str">
            <v xml:space="preserve">      1993/94</v>
          </cell>
        </row>
        <row r="49">
          <cell r="O49" t="str">
            <v>Budget</v>
          </cell>
        </row>
        <row r="50">
          <cell r="B50" t="str">
            <v>_</v>
          </cell>
          <cell r="L50" t="str">
            <v>_</v>
          </cell>
          <cell r="M50" t="str">
            <v>_</v>
          </cell>
          <cell r="N50" t="str">
            <v>_</v>
          </cell>
          <cell r="O50" t="str">
            <v>_</v>
          </cell>
        </row>
        <row r="51">
          <cell r="L51" t="str">
            <v xml:space="preserve">  (In percent of GDP)</v>
          </cell>
        </row>
        <row r="53">
          <cell r="B53" t="str">
            <v>General government services</v>
          </cell>
          <cell r="L53">
            <v>11.605443909427354</v>
          </cell>
          <cell r="M53">
            <v>13.266416092434049</v>
          </cell>
          <cell r="N53">
            <v>13.582292173067573</v>
          </cell>
          <cell r="O53">
            <v>10.351535724062416</v>
          </cell>
        </row>
        <row r="54">
          <cell r="B54" t="str">
            <v xml:space="preserve">     General public services</v>
          </cell>
          <cell r="L54">
            <v>7.12770106251741</v>
          </cell>
          <cell r="M54">
            <v>8.2310712048444348</v>
          </cell>
          <cell r="N54">
            <v>9.0744530870199309</v>
          </cell>
          <cell r="O54">
            <v>5.9089186969614014</v>
          </cell>
        </row>
        <row r="55">
          <cell r="B55" t="str">
            <v xml:space="preserve">     Defense</v>
          </cell>
          <cell r="L55">
            <v>1.9528353694934142</v>
          </cell>
          <cell r="M55">
            <v>2.5313844226352056</v>
          </cell>
          <cell r="N55">
            <v>2.1264948954788525</v>
          </cell>
          <cell r="O55">
            <v>1.9791294826170274</v>
          </cell>
        </row>
      </sheetData>
      <sheetData sheetId="8" refreshError="1">
        <row r="45">
          <cell r="B45" t="str">
            <v xml:space="preserve">         Other</v>
          </cell>
        </row>
        <row r="227">
          <cell r="H227" t="str">
            <v>--</v>
          </cell>
        </row>
        <row r="228">
          <cell r="H228">
            <v>-11.959</v>
          </cell>
        </row>
        <row r="231">
          <cell r="H231">
            <v>1405.396</v>
          </cell>
        </row>
        <row r="236">
          <cell r="H236">
            <v>3939.75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InHUB"/>
      <sheetName val="OutHUB"/>
      <sheetName val="ControlSheet"/>
      <sheetName val="WEO_WETA"/>
      <sheetName val="EDSS"/>
      <sheetName val="IFS SURVEYS Jun2003_Jun2004"/>
      <sheetName val="IFS SURVEYS Dec1990_Feb2004"/>
      <sheetName val="Monetary Dev_Monthly"/>
      <sheetName val="Monetary Dev_End-Year"/>
      <sheetName val="FSI Table"/>
      <sheetName val="IFS Interest Rates and Reserves"/>
      <sheetName val="Interest rates End-year"/>
      <sheetName val="IFS SURVEYS NEW SERIES"/>
      <sheetName val="Table 4"/>
      <sheetName val="checks"/>
      <sheetName val="Report1"/>
      <sheetName val="Work2"/>
      <sheetName val="Report2"/>
    </sheetNames>
    <sheetDataSet>
      <sheetData sheetId="0" refreshError="1">
        <row r="110">
          <cell r="E110">
            <v>1991</v>
          </cell>
          <cell r="F110">
            <v>1992</v>
          </cell>
          <cell r="G110">
            <v>1993</v>
          </cell>
          <cell r="H110">
            <v>1994</v>
          </cell>
          <cell r="L110">
            <v>1996</v>
          </cell>
        </row>
        <row r="111">
          <cell r="E111" t="str">
            <v>Dec.</v>
          </cell>
          <cell r="F111" t="str">
            <v>Dec.</v>
          </cell>
          <cell r="G111" t="str">
            <v>Dec.</v>
          </cell>
          <cell r="H111" t="str">
            <v>Dec.</v>
          </cell>
          <cell r="I111" t="str">
            <v>Jun.</v>
          </cell>
          <cell r="J111" t="str">
            <v>Sep.</v>
          </cell>
          <cell r="K111" t="str">
            <v>Dec.</v>
          </cell>
          <cell r="L111" t="str">
            <v>Mar.</v>
          </cell>
          <cell r="M111" t="str">
            <v>Jun.</v>
          </cell>
          <cell r="N111" t="str">
            <v>Sep.</v>
          </cell>
          <cell r="O111" t="str">
            <v>Dec.</v>
          </cell>
        </row>
      </sheetData>
      <sheetData sheetId="1" refreshError="1">
        <row r="2">
          <cell r="G2">
            <v>-266.29699999999997</v>
          </cell>
          <cell r="H2">
            <v>-87.558999999999997</v>
          </cell>
          <cell r="I2">
            <v>-98.459000000000017</v>
          </cell>
          <cell r="J2">
            <v>-107.3</v>
          </cell>
          <cell r="K2">
            <v>-308.2</v>
          </cell>
          <cell r="L2">
            <v>-349.9</v>
          </cell>
          <cell r="M2">
            <v>-108.5</v>
          </cell>
          <cell r="N2">
            <v>-718.4</v>
          </cell>
          <cell r="O2">
            <v>-190.4</v>
          </cell>
          <cell r="P2">
            <v>776</v>
          </cell>
          <cell r="Q2">
            <v>-179.51739893523518</v>
          </cell>
          <cell r="R2">
            <v>-262.96373722933004</v>
          </cell>
          <cell r="S2">
            <v>-286.71461987485191</v>
          </cell>
          <cell r="T2">
            <v>-297.04200488530114</v>
          </cell>
          <cell r="U2">
            <v>-145.64084565290887</v>
          </cell>
        </row>
        <row r="3">
          <cell r="G3">
            <v>-75.150839565401427</v>
          </cell>
          <cell r="H3">
            <v>-24.005209047292663</v>
          </cell>
          <cell r="I3">
            <v>-21.027015483182065</v>
          </cell>
          <cell r="J3">
            <v>-22.044170518746789</v>
          </cell>
          <cell r="K3">
            <v>-52.593856655290111</v>
          </cell>
          <cell r="L3">
            <v>-56.852709399626271</v>
          </cell>
          <cell r="M3">
            <v>-14.33573363282024</v>
          </cell>
          <cell r="N3">
            <v>-59.24215560961531</v>
          </cell>
          <cell r="O3">
            <v>-15.573118279569899</v>
          </cell>
          <cell r="P3">
            <v>102.58172829061297</v>
          </cell>
          <cell r="Q3">
            <v>-23.728182041967781</v>
          </cell>
          <cell r="R3">
            <v>-34.177916013123557</v>
          </cell>
          <cell r="S3">
            <v>-36.173668119160133</v>
          </cell>
          <cell r="T3">
            <v>-36.711911100732827</v>
          </cell>
          <cell r="U3">
            <v>-17.704902473071396</v>
          </cell>
        </row>
        <row r="4">
          <cell r="G4">
            <v>-266.29699999999997</v>
          </cell>
          <cell r="H4">
            <v>-87.558999999999997</v>
          </cell>
          <cell r="I4">
            <v>-98.459000000000017</v>
          </cell>
          <cell r="J4">
            <v>-107.3</v>
          </cell>
          <cell r="K4">
            <v>-308.2</v>
          </cell>
          <cell r="L4">
            <v>-349.9</v>
          </cell>
          <cell r="M4">
            <v>-108.5</v>
          </cell>
          <cell r="N4">
            <v>-718.4</v>
          </cell>
          <cell r="O4">
            <v>-190.4</v>
          </cell>
          <cell r="P4">
            <v>776</v>
          </cell>
          <cell r="Q4">
            <v>-100</v>
          </cell>
          <cell r="R4">
            <v>-352.01652543685236</v>
          </cell>
          <cell r="S4">
            <v>-329</v>
          </cell>
          <cell r="T4">
            <v>-396</v>
          </cell>
          <cell r="U4">
            <v>-252.9</v>
          </cell>
        </row>
        <row r="5">
          <cell r="G5">
            <v>-75.150839565401427</v>
          </cell>
          <cell r="H5">
            <v>-24.005209047292663</v>
          </cell>
          <cell r="I5">
            <v>-21.027015483182065</v>
          </cell>
          <cell r="J5">
            <v>-22.044170518746789</v>
          </cell>
          <cell r="K5">
            <v>-52.593856655290111</v>
          </cell>
          <cell r="L5">
            <v>-56.852709399626271</v>
          </cell>
          <cell r="M5">
            <v>-14.33573363282024</v>
          </cell>
          <cell r="N5">
            <v>-59.24215560961531</v>
          </cell>
          <cell r="O5">
            <v>-15.573118279569899</v>
          </cell>
          <cell r="P5">
            <v>102.58172829061297</v>
          </cell>
          <cell r="Q5">
            <v>-13.217761722655219</v>
          </cell>
          <cell r="R5">
            <v>-45.752282684969373</v>
          </cell>
          <cell r="S5">
            <v>-41.508650017213675</v>
          </cell>
          <cell r="T5">
            <v>-48.942292863609723</v>
          </cell>
          <cell r="U5">
            <v>-30.743915385596541</v>
          </cell>
        </row>
      </sheetData>
      <sheetData sheetId="2" refreshError="1">
        <row r="3">
          <cell r="G3">
            <v>584.51900000000001</v>
          </cell>
          <cell r="H3">
            <v>685.62699999999995</v>
          </cell>
          <cell r="I3">
            <v>1077.4190000000001</v>
          </cell>
          <cell r="J3">
            <v>67.783000000000001</v>
          </cell>
          <cell r="K3">
            <v>112.30500000000001</v>
          </cell>
          <cell r="L3">
            <v>458.96800000000002</v>
          </cell>
          <cell r="M3">
            <v>275.33</v>
          </cell>
          <cell r="N3">
            <v>285.053</v>
          </cell>
          <cell r="O3">
            <v>-242.10900000000001</v>
          </cell>
          <cell r="P3">
            <v>773.95299999999997</v>
          </cell>
        </row>
        <row r="4">
          <cell r="G4">
            <v>584.51900000000001</v>
          </cell>
          <cell r="H4">
            <v>685.62699999999995</v>
          </cell>
          <cell r="I4">
            <v>1077.4190000000001</v>
          </cell>
          <cell r="J4">
            <v>67.783000000000001</v>
          </cell>
          <cell r="K4">
            <v>112.30500000000001</v>
          </cell>
          <cell r="L4">
            <v>458.96800000000002</v>
          </cell>
          <cell r="M4">
            <v>275.33</v>
          </cell>
          <cell r="N4">
            <v>285.053</v>
          </cell>
          <cell r="O4">
            <v>-150.9</v>
          </cell>
          <cell r="P4">
            <v>506.68002694000006</v>
          </cell>
          <cell r="Q4">
            <v>871.7</v>
          </cell>
          <cell r="R4">
            <v>300</v>
          </cell>
          <cell r="S4">
            <v>200</v>
          </cell>
          <cell r="T4">
            <v>-200</v>
          </cell>
          <cell r="U4">
            <v>-400</v>
          </cell>
        </row>
        <row r="5">
          <cell r="G5">
            <v>428.8</v>
          </cell>
          <cell r="H5">
            <v>502.87200000000001</v>
          </cell>
          <cell r="I5">
            <v>694.45699999999999</v>
          </cell>
          <cell r="J5">
            <v>-374.42899999999997</v>
          </cell>
          <cell r="K5">
            <v>-416.13900000000001</v>
          </cell>
          <cell r="L5">
            <v>-471.84899999999999</v>
          </cell>
          <cell r="M5">
            <v>-446.30599999999998</v>
          </cell>
          <cell r="N5">
            <v>-360.50099999999998</v>
          </cell>
          <cell r="O5">
            <v>-1114.8</v>
          </cell>
          <cell r="P5">
            <v>-430.07865405999996</v>
          </cell>
          <cell r="Q5">
            <v>-889.7</v>
          </cell>
          <cell r="R5">
            <v>-440</v>
          </cell>
          <cell r="S5">
            <v>-440</v>
          </cell>
          <cell r="T5">
            <v>-440</v>
          </cell>
          <cell r="U5">
            <v>-440</v>
          </cell>
        </row>
        <row r="6">
          <cell r="G6">
            <v>238796</v>
          </cell>
          <cell r="H6">
            <v>4673.7089999999998</v>
          </cell>
          <cell r="I6">
            <v>6029.357</v>
          </cell>
          <cell r="J6">
            <v>6433.915</v>
          </cell>
          <cell r="K6">
            <v>7160.5</v>
          </cell>
          <cell r="L6">
            <v>8476.2360000000008</v>
          </cell>
          <cell r="M6">
            <v>9574.6509999999998</v>
          </cell>
          <cell r="N6">
            <v>10003.68</v>
          </cell>
          <cell r="O6">
            <v>963.9</v>
          </cell>
          <cell r="P6">
            <v>936.75868100000002</v>
          </cell>
          <cell r="Q6">
            <v>1761.4</v>
          </cell>
          <cell r="R6">
            <v>740</v>
          </cell>
          <cell r="S6">
            <v>640</v>
          </cell>
          <cell r="T6">
            <v>240</v>
          </cell>
          <cell r="U6">
            <v>40</v>
          </cell>
        </row>
        <row r="7">
          <cell r="G7">
            <v>3542.6379999999999</v>
          </cell>
          <cell r="H7">
            <v>4742.7780000000002</v>
          </cell>
          <cell r="I7">
            <v>5663.1629999999996</v>
          </cell>
          <cell r="J7">
            <v>6553.5429999999997</v>
          </cell>
          <cell r="K7">
            <v>7129.2610000000004</v>
          </cell>
          <cell r="L7">
            <v>7434.2259999999997</v>
          </cell>
          <cell r="M7">
            <v>8699.8469999999998</v>
          </cell>
          <cell r="N7">
            <v>10115.518</v>
          </cell>
          <cell r="O7">
            <v>14834.300000000001</v>
          </cell>
          <cell r="P7">
            <v>16676.286320219999</v>
          </cell>
          <cell r="Q7">
            <v>19918.7</v>
          </cell>
          <cell r="R7">
            <v>23165.448100000001</v>
          </cell>
          <cell r="S7">
            <v>26408.610833999999</v>
          </cell>
          <cell r="T7">
            <v>30369.902459099998</v>
          </cell>
          <cell r="U7">
            <v>34712.798510751301</v>
          </cell>
        </row>
        <row r="8">
          <cell r="G8">
            <v>3763.788</v>
          </cell>
          <cell r="H8">
            <v>4673.7089999999998</v>
          </cell>
          <cell r="I8">
            <v>6029.357</v>
          </cell>
          <cell r="J8">
            <v>6433.915</v>
          </cell>
          <cell r="K8">
            <v>7160.5</v>
          </cell>
          <cell r="L8">
            <v>8476.2360000000008</v>
          </cell>
          <cell r="M8">
            <v>9574.6509999999998</v>
          </cell>
          <cell r="N8">
            <v>10003.68</v>
          </cell>
          <cell r="O8">
            <v>12433.7</v>
          </cell>
          <cell r="P8">
            <v>13626.679196749999</v>
          </cell>
          <cell r="Q8">
            <v>15828.9</v>
          </cell>
          <cell r="R8">
            <v>17550.546511927314</v>
          </cell>
          <cell r="S8">
            <v>19983.835285938247</v>
          </cell>
          <cell r="T8">
            <v>22826.1360035119</v>
          </cell>
          <cell r="U8">
            <v>26153.841832521732</v>
          </cell>
        </row>
        <row r="9">
          <cell r="G9">
            <v>3.3653313235563402</v>
          </cell>
          <cell r="H9">
            <v>3.0146865024468505</v>
          </cell>
          <cell r="I9">
            <v>2.9099922121955668</v>
          </cell>
          <cell r="J9">
            <v>2.6603900245704737</v>
          </cell>
          <cell r="K9">
            <v>2.7826427927985038</v>
          </cell>
          <cell r="L9">
            <v>2.627440663677528</v>
          </cell>
          <cell r="M9">
            <v>2.7045842413248047</v>
          </cell>
          <cell r="N9">
            <v>2.8670734859430294</v>
          </cell>
          <cell r="O9">
            <v>2.505972200158856</v>
          </cell>
          <cell r="P9">
            <v>2.4738514548238899</v>
          </cell>
          <cell r="Q9">
            <v>2.3709175471026587</v>
          </cell>
          <cell r="R9">
            <v>2.2000000000000002</v>
          </cell>
          <cell r="S9">
            <v>2.1</v>
          </cell>
          <cell r="T9">
            <v>2</v>
          </cell>
          <cell r="U9">
            <v>1.9</v>
          </cell>
        </row>
        <row r="10">
          <cell r="G10">
            <v>725.83335287962188</v>
          </cell>
          <cell r="H10">
            <v>818.11785978122418</v>
          </cell>
          <cell r="I10">
            <v>918.00036470140401</v>
          </cell>
          <cell r="J10">
            <v>1235.9766672882567</v>
          </cell>
          <cell r="K10">
            <v>1550.05850342348</v>
          </cell>
          <cell r="L10">
            <v>1885.6443986726802</v>
          </cell>
          <cell r="M10">
            <v>2031.9647337524086</v>
          </cell>
          <cell r="N10">
            <v>2715.9302092942685</v>
          </cell>
          <cell r="O10">
            <v>2904.6817108941823</v>
          </cell>
          <cell r="P10">
            <v>2117.2334717399999</v>
          </cell>
          <cell r="Q10">
            <v>1985.7</v>
          </cell>
        </row>
        <row r="11">
          <cell r="G11">
            <v>25.931507335153942</v>
          </cell>
          <cell r="H11">
            <v>24.175670893259657</v>
          </cell>
          <cell r="I11">
            <v>29.005828133501684</v>
          </cell>
          <cell r="J11">
            <v>6.7098033836775626</v>
          </cell>
          <cell r="K11">
            <v>11.293046302290286</v>
          </cell>
          <cell r="L11">
            <v>18.374917952656951</v>
          </cell>
          <cell r="M11">
            <v>12.958759052956983</v>
          </cell>
          <cell r="N11">
            <v>4.480883950757061</v>
          </cell>
          <cell r="O11">
            <v>6.9414255553956066</v>
          </cell>
          <cell r="P11">
            <v>20.707074672665502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Stress 0322"/>
      <sheetName val="Stress analysis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DebtServiceOutLong"/>
      <sheetName val="BoP"/>
      <sheetName val="RES"/>
      <sheetName val="Input"/>
      <sheetName val="Trade"/>
      <sheetName val="IFS SURVEYS Dec1990_Feb2004"/>
      <sheetName val="Table of Contents"/>
      <sheetName val="InHUB"/>
      <sheetName val="Monetary Dev_Monthly"/>
      <sheetName val="OutHUB"/>
      <sheetName val="PARAM"/>
      <sheetName val="CPIINDEX"/>
      <sheetName val="Stress_0322"/>
      <sheetName val="Stress_analysis"/>
      <sheetName val="BoP_OUT_Medium"/>
      <sheetName val="BoP_OUT_Long"/>
      <sheetName val="IMF_Assistance"/>
      <sheetName val="IMF_Assistance_Old"/>
      <sheetName val="large_projects"/>
      <sheetName val="Terms_of_Trade"/>
      <sheetName val="Key_Ratios"/>
      <sheetName val="Debt_Service__Long"/>
      <sheetName val="DebtService_to_budget"/>
      <sheetName val="Workspace_contents"/>
      <sheetName val="IFS_SURVEYS_Dec1990_Feb2004"/>
      <sheetName val="Table_of_Contents"/>
      <sheetName val="Monetary_Dev_Monthly"/>
      <sheetName val="BOP9703_stress"/>
      <sheetName val="AfDB"/>
      <sheetName val="CB"/>
      <sheetName val="NPV Reduction"/>
      <sheetName val="Bench - 99"/>
      <sheetName val="Noyau"/>
      <sheetName val="BDDCLE-Octobre 04 pgmé"/>
      <sheetName val="Stress_03221"/>
      <sheetName val="Stress_analysis1"/>
      <sheetName val="BoP_OUT_Medium1"/>
      <sheetName val="BoP_OUT_Long1"/>
      <sheetName val="IMF_Assistance1"/>
      <sheetName val="IMF_Assistance_Old1"/>
      <sheetName val="large_projects1"/>
      <sheetName val="Terms_of_Trade1"/>
      <sheetName val="Key_Ratios1"/>
      <sheetName val="Debt_Service__Long1"/>
      <sheetName val="DebtService_to_budget1"/>
      <sheetName val="Workspace_contents1"/>
      <sheetName val="IFS_SURVEYS_Dec1990_Feb20041"/>
      <sheetName val="Table_of_Contents1"/>
      <sheetName val="Monetary_Dev_Monthly1"/>
      <sheetName val="NPV_Reduction"/>
      <sheetName val="Bench_-_99"/>
      <sheetName val="BDDCLE-Octobre_04_pgmé"/>
      <sheetName val="Stress_03222"/>
      <sheetName val="Stress_analysis2"/>
      <sheetName val="BoP_OUT_Medium2"/>
      <sheetName val="BoP_OUT_Long2"/>
      <sheetName val="IMF_Assistance2"/>
      <sheetName val="IMF_Assistance_Old2"/>
      <sheetName val="large_projects2"/>
      <sheetName val="Terms_of_Trade2"/>
      <sheetName val="Key_Ratios2"/>
      <sheetName val="Debt_Service__Long2"/>
      <sheetName val="DebtService_to_budget2"/>
      <sheetName val="Workspace_contents2"/>
      <sheetName val="IFS_SURVEYS_Dec1990_Feb20042"/>
      <sheetName val="Table_of_Contents2"/>
      <sheetName val="Monetary_Dev_Monthly2"/>
      <sheetName val="NPV_Reduction1"/>
      <sheetName val="Bench_-_991"/>
      <sheetName val="BDDCLE-Octobre_04_pgmé1"/>
      <sheetName val="cirrs"/>
      <sheetName val="Committed Debt Outflows"/>
      <sheetName val="Impact"/>
      <sheetName val="dsa"/>
      <sheetName val="Work2"/>
      <sheetName val="Report2"/>
      <sheetName val="weta data"/>
      <sheetName val="Stress_03223"/>
      <sheetName val="Stress_analysis3"/>
      <sheetName val="BoP_OUT_Medium3"/>
      <sheetName val="BoP_OUT_Long3"/>
      <sheetName val="IMF_Assistance3"/>
      <sheetName val="IMF_Assistance_Old3"/>
      <sheetName val="large_projects3"/>
      <sheetName val="Terms_of_Trade3"/>
      <sheetName val="Key_Ratios3"/>
      <sheetName val="Debt_Service__Long3"/>
      <sheetName val="DebtService_to_budget3"/>
      <sheetName val="Workspace_contents3"/>
      <sheetName val="IFS_SURVEYS_Dec1990_Feb20043"/>
      <sheetName val="Table_of_Contents3"/>
      <sheetName val="Monetary_Dev_Monthly3"/>
      <sheetName val="NPV_Reduction2"/>
      <sheetName val="Bench_-_992"/>
      <sheetName val="BDDCLE-Octobre_04_pgmé2"/>
      <sheetName val="Committed_Debt_Outflows"/>
      <sheetName val="weta_data"/>
      <sheetName val="Stress_03224"/>
      <sheetName val="Stress_analysis4"/>
      <sheetName val="BoP_OUT_Medium4"/>
      <sheetName val="BoP_OUT_Long4"/>
      <sheetName val="IMF_Assistance4"/>
      <sheetName val="IMF_Assistance_Old4"/>
      <sheetName val="large_projects4"/>
      <sheetName val="Terms_of_Trade4"/>
      <sheetName val="Key_Ratios4"/>
      <sheetName val="Debt_Service__Long4"/>
      <sheetName val="DebtService_to_budget4"/>
      <sheetName val="Workspace_contents4"/>
      <sheetName val="IFS_SURVEYS_Dec1990_Feb20044"/>
      <sheetName val="Table_of_Contents4"/>
      <sheetName val="Monetary_Dev_Monthly4"/>
      <sheetName val="NPV_Reduction3"/>
      <sheetName val="Bench_-_993"/>
      <sheetName val="BDDCLE-Octobre_04_pgmé3"/>
      <sheetName val="Committed_Debt_Outflows1"/>
      <sheetName val="weta_data1"/>
      <sheetName val="Stress_03225"/>
      <sheetName val="Stress_analysis5"/>
      <sheetName val="BoP_OUT_Medium5"/>
      <sheetName val="BoP_OUT_Long5"/>
      <sheetName val="IMF_Assistance5"/>
      <sheetName val="IMF_Assistance_Old5"/>
      <sheetName val="large_projects5"/>
      <sheetName val="Terms_of_Trade5"/>
      <sheetName val="Key_Ratios5"/>
      <sheetName val="Debt_Service__Long5"/>
      <sheetName val="DebtService_to_budget5"/>
      <sheetName val="Workspace_contents5"/>
      <sheetName val="IFS_SURVEYS_Dec1990_Feb20045"/>
      <sheetName val="Table_of_Contents5"/>
      <sheetName val="Monetary_Dev_Monthly5"/>
      <sheetName val="NPV_Reduction4"/>
      <sheetName val="Bench_-_994"/>
      <sheetName val="BDDCLE-Octobre_04_pgmé4"/>
      <sheetName val="Committed_Debt_Outflows2"/>
      <sheetName val="weta_data2"/>
    </sheetNames>
    <sheetDataSet>
      <sheetData sheetId="0" refreshError="1"/>
      <sheetData sheetId="1" refreshError="1">
        <row r="428">
          <cell r="P428">
            <v>1998</v>
          </cell>
          <cell r="Q428">
            <v>1999</v>
          </cell>
          <cell r="R428">
            <v>1999</v>
          </cell>
          <cell r="S428">
            <v>2000</v>
          </cell>
          <cell r="T428">
            <v>2001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Report"/>
      <sheetName val="Dtb"/>
      <sheetName val="Debt"/>
      <sheetName val="Reference"/>
      <sheetName val="Terms"/>
      <sheetName val="AMORT"/>
      <sheetName val="INT"/>
      <sheetName val="DOD"/>
      <sheetName val="CIRRs"/>
      <sheetName val="Relief"/>
      <sheetName val="Constants"/>
      <sheetName val="in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Index"/>
      <sheetName val="Exp"/>
      <sheetName val="BoP-Sum"/>
      <sheetName val="Tax base"/>
      <sheetName val="Sheet1"/>
      <sheetName val="RED"/>
      <sheetName val="Main"/>
      <sheetName val="AMB"/>
      <sheetName val="BOP-tb12"/>
      <sheetName val="Debt"/>
      <sheetName val="BOP-tb13"/>
      <sheetName val="BoP-tb14"/>
      <sheetName val="BOP-tb16"/>
      <sheetName val="BOP-tb15"/>
      <sheetName val="BOP-tb17"/>
      <sheetName val="BOP-tb18"/>
      <sheetName val="33_CI"/>
      <sheetName val="32_CCE"/>
      <sheetName val="BoP_Sum"/>
      <sheetName val="Saisie Crédits engagés"/>
      <sheetName val="Terms"/>
      <sheetName val="CIRRs"/>
      <sheetName val="Kin"/>
      <sheetName val="Sum1"/>
      <sheetName val="Projections"/>
      <sheetName val="PDVSA"/>
      <sheetName val="Cover"/>
      <sheetName val="Monthly data"/>
      <sheetName val="rés_op_fin"/>
      <sheetName val="rés_op_fin %"/>
      <sheetName val="HUB_infl"/>
      <sheetName val="Feuil1"/>
      <sheetName val="Feuil2"/>
      <sheetName val="Section_Parts_Fonct_Nat_Prev"/>
      <sheetName val="Env. Min_synthèse"/>
      <sheetName val="Env_Globales_à allouer"/>
      <sheetName val="Tax_base"/>
      <sheetName val="Saisie_Crédits_engagés"/>
      <sheetName val="Monthly_data"/>
      <sheetName val="rés_op_fin_%"/>
      <sheetName val="Env__Min_synthèse"/>
      <sheetName val="Env_Globales_à_allouer"/>
      <sheetName val="Tax_base1"/>
      <sheetName val="Saisie_Crédits_engagés1"/>
      <sheetName val="Monthly_data1"/>
      <sheetName val="rés_op_fin_%1"/>
      <sheetName val="Env__Min_synthèse1"/>
      <sheetName val="Env_Globales_à_allouer1"/>
      <sheetName val="Cdbop-12-SEI"/>
      <sheetName val="Tax_base2"/>
      <sheetName val="Saisie_Crédits_engagés2"/>
      <sheetName val="Monthly_data2"/>
      <sheetName val="rés_op_fin_%2"/>
      <sheetName val="Env__Min_synthèse2"/>
      <sheetName val="Env_Globales_à_allouer2"/>
      <sheetName val="Tax_base3"/>
      <sheetName val="Saisie_Crédits_engagés3"/>
      <sheetName val="Monthly_data3"/>
      <sheetName val="rés_op_fin_%3"/>
      <sheetName val="Env__Min_synthèse3"/>
      <sheetName val="Env_Globales_à_allouer3"/>
      <sheetName val="Tax_base18"/>
      <sheetName val="Saisie_Crédits_engagés18"/>
      <sheetName val="Monthly_data18"/>
      <sheetName val="rés_op_fin_%18"/>
      <sheetName val="Env__Min_synthèse18"/>
      <sheetName val="Env_Globales_à_allouer18"/>
      <sheetName val="Tax_base12"/>
      <sheetName val="Saisie_Crédits_engagés12"/>
      <sheetName val="Monthly_data12"/>
      <sheetName val="rés_op_fin_%12"/>
      <sheetName val="Env__Min_synthèse12"/>
      <sheetName val="Env_Globales_à_allouer12"/>
      <sheetName val="Tax_base4"/>
      <sheetName val="Saisie_Crédits_engagés4"/>
      <sheetName val="Monthly_data4"/>
      <sheetName val="rés_op_fin_%4"/>
      <sheetName val="Env__Min_synthèse4"/>
      <sheetName val="Env_Globales_à_allouer4"/>
      <sheetName val="Tax_base5"/>
      <sheetName val="Saisie_Crédits_engagés5"/>
      <sheetName val="Monthly_data5"/>
      <sheetName val="rés_op_fin_%5"/>
      <sheetName val="Env__Min_synthèse5"/>
      <sheetName val="Env_Globales_à_allouer5"/>
      <sheetName val="Tax_base6"/>
      <sheetName val="Saisie_Crédits_engagés6"/>
      <sheetName val="Monthly_data6"/>
      <sheetName val="rés_op_fin_%6"/>
      <sheetName val="Env__Min_synthèse6"/>
      <sheetName val="Env_Globales_à_allouer6"/>
      <sheetName val="Tax_base7"/>
      <sheetName val="Saisie_Crédits_engagés7"/>
      <sheetName val="Monthly_data7"/>
      <sheetName val="rés_op_fin_%7"/>
      <sheetName val="Env__Min_synthèse7"/>
      <sheetName val="Env_Globales_à_allouer7"/>
      <sheetName val="Tax_base8"/>
      <sheetName val="Saisie_Crédits_engagés8"/>
      <sheetName val="Monthly_data8"/>
      <sheetName val="rés_op_fin_%8"/>
      <sheetName val="Env__Min_synthèse8"/>
      <sheetName val="Env_Globales_à_allouer8"/>
      <sheetName val="Tax_base9"/>
      <sheetName val="Saisie_Crédits_engagés9"/>
      <sheetName val="Monthly_data9"/>
      <sheetName val="rés_op_fin_%9"/>
      <sheetName val="Env__Min_synthèse9"/>
      <sheetName val="Env_Globales_à_allouer9"/>
      <sheetName val="Tax_base10"/>
      <sheetName val="Saisie_Crédits_engagés10"/>
      <sheetName val="Monthly_data10"/>
      <sheetName val="rés_op_fin_%10"/>
      <sheetName val="Env__Min_synthèse10"/>
      <sheetName val="Env_Globales_à_allouer10"/>
      <sheetName val="Tax_base11"/>
      <sheetName val="Saisie_Crédits_engagés11"/>
      <sheetName val="Monthly_data11"/>
      <sheetName val="rés_op_fin_%11"/>
      <sheetName val="Env__Min_synthèse11"/>
      <sheetName val="Env_Globales_à_allouer11"/>
      <sheetName val="Tax_base13"/>
      <sheetName val="Saisie_Crédits_engagés13"/>
      <sheetName val="Monthly_data13"/>
      <sheetName val="rés_op_fin_%13"/>
      <sheetName val="Env__Min_synthèse13"/>
      <sheetName val="Env_Globales_à_allouer13"/>
      <sheetName val="Tax_base14"/>
      <sheetName val="Saisie_Crédits_engagés14"/>
      <sheetName val="Monthly_data14"/>
      <sheetName val="rés_op_fin_%14"/>
      <sheetName val="Env__Min_synthèse14"/>
      <sheetName val="Env_Globales_à_allouer14"/>
      <sheetName val="Tax_base15"/>
      <sheetName val="Saisie_Crédits_engagés15"/>
      <sheetName val="Monthly_data15"/>
      <sheetName val="rés_op_fin_%15"/>
      <sheetName val="Env__Min_synthèse15"/>
      <sheetName val="Env_Globales_à_allouer15"/>
      <sheetName val="Tax_base16"/>
      <sheetName val="Saisie_Crédits_engagés16"/>
      <sheetName val="Monthly_data16"/>
      <sheetName val="rés_op_fin_%16"/>
      <sheetName val="Env__Min_synthèse16"/>
      <sheetName val="Env_Globales_à_allouer16"/>
      <sheetName val="Tax_base17"/>
      <sheetName val="Saisie_Crédits_engagés17"/>
      <sheetName val="Monthly_data17"/>
      <sheetName val="rés_op_fin_%17"/>
      <sheetName val="Env__Min_synthèse17"/>
      <sheetName val="Env_Globales_à_allouer17"/>
      <sheetName val="Tax_base19"/>
      <sheetName val="Saisie_Crédits_engagés19"/>
      <sheetName val="Monthly_data19"/>
      <sheetName val="rés_op_fin_%19"/>
      <sheetName val="Env__Min_synthèse19"/>
      <sheetName val="Env_Globales_à_allouer19"/>
      <sheetName val="Tax_base20"/>
      <sheetName val="Saisie_Crédits_engagés20"/>
      <sheetName val="Monthly_data20"/>
      <sheetName val="rés_op_fin_%20"/>
      <sheetName val="Env__Min_synthèse20"/>
      <sheetName val="Env_Globales_à_allouer20"/>
      <sheetName val="Tax_base21"/>
      <sheetName val="Saisie_Crédits_engagés21"/>
      <sheetName val="Monthly_data21"/>
      <sheetName val="rés_op_fin_%21"/>
      <sheetName val="Env__Min_synthèse21"/>
      <sheetName val="Env_Globales_à_allouer21"/>
      <sheetName val="Tax_base22"/>
      <sheetName val="Saisie_Crédits_engagés22"/>
      <sheetName val="Monthly_data22"/>
      <sheetName val="rés_op_fin_%22"/>
      <sheetName val="Env__Min_synthèse22"/>
      <sheetName val="Env_Globales_à_allouer22"/>
      <sheetName val="Tax_base23"/>
      <sheetName val="Saisie_Crédits_engagés23"/>
      <sheetName val="Monthly_data23"/>
      <sheetName val="rés_op_fin_%23"/>
      <sheetName val="Env__Min_synthèse23"/>
      <sheetName val="Env_Globales_à_allouer23"/>
      <sheetName val="Tax_base24"/>
      <sheetName val="Saisie_Crédits_engagés24"/>
      <sheetName val="Monthly_data24"/>
      <sheetName val="rés_op_fin_%24"/>
      <sheetName val="Env__Min_synthèse24"/>
      <sheetName val="Env_Globales_à_allouer24"/>
      <sheetName val="Tax_base25"/>
      <sheetName val="Saisie_Crédits_engagés25"/>
      <sheetName val="Monthly_data25"/>
      <sheetName val="rés_op_fin_%25"/>
      <sheetName val="Env__Min_synthèse25"/>
      <sheetName val="Env_Globales_à_allouer25"/>
      <sheetName val="Tax_base26"/>
      <sheetName val="Saisie_Crédits_engagés26"/>
      <sheetName val="Monthly_data26"/>
      <sheetName val="rés_op_fin_%26"/>
      <sheetName val="Env__Min_synthèse26"/>
      <sheetName val="Env_Globales_à_allouer26"/>
      <sheetName val="Tax_base27"/>
      <sheetName val="Saisie_Crédits_engagés27"/>
      <sheetName val="Monthly_data27"/>
      <sheetName val="rés_op_fin_%27"/>
      <sheetName val="Env__Min_synthèse27"/>
      <sheetName val="Env_Globales_à_allouer27"/>
      <sheetName val="Tax_base28"/>
      <sheetName val="Saisie_Crédits_engagés28"/>
      <sheetName val="Monthly_data28"/>
      <sheetName val="rés_op_fin_%28"/>
      <sheetName val="Env__Min_synthèse28"/>
      <sheetName val="Env_Globales_à_allouer28"/>
      <sheetName val="Tax_base29"/>
      <sheetName val="Saisie_Crédits_engagés29"/>
      <sheetName val="Monthly_data29"/>
      <sheetName val="rés_op_fin_%29"/>
      <sheetName val="Env__Min_synthèse29"/>
      <sheetName val="Env_Globales_à_allouer29"/>
      <sheetName val="Tax_base30"/>
      <sheetName val="Saisie_Crédits_engagés30"/>
      <sheetName val="Monthly_data30"/>
      <sheetName val="rés_op_fin_%30"/>
      <sheetName val="Env__Min_synthèse30"/>
      <sheetName val="Env_Globales_à_allouer30"/>
      <sheetName val="Tax_base31"/>
      <sheetName val="Saisie_Crédits_engagés31"/>
      <sheetName val="Monthly_data31"/>
      <sheetName val="rés_op_fin_%31"/>
      <sheetName val="Env__Min_synthèse31"/>
      <sheetName val="Env_Globales_à_allouer31"/>
      <sheetName val="Tax_base32"/>
      <sheetName val="Saisie_Crédits_engagés32"/>
      <sheetName val="Monthly_data32"/>
      <sheetName val="rés_op_fin_%32"/>
      <sheetName val="Env__Min_synthèse32"/>
      <sheetName val="Env_Globales_à_allouer32"/>
      <sheetName val="Tax_base33"/>
      <sheetName val="Saisie_Crédits_engagés33"/>
      <sheetName val="Monthly_data33"/>
      <sheetName val="rés_op_fin_%33"/>
      <sheetName val="Env__Min_synthèse33"/>
      <sheetName val="Env_Globales_à_allouer33"/>
      <sheetName val="Tax_base34"/>
      <sheetName val="Saisie_Crédits_engagés34"/>
      <sheetName val="Monthly_data34"/>
      <sheetName val="rés_op_fin_%34"/>
      <sheetName val="Env__Min_synthèse34"/>
      <sheetName val="Env_Globales_à_allouer34"/>
      <sheetName val="Tax_base35"/>
      <sheetName val="Saisie_Crédits_engagés35"/>
      <sheetName val="Monthly_data35"/>
      <sheetName val="rés_op_fin_%35"/>
      <sheetName val="Env__Min_synthèse35"/>
      <sheetName val="Env_Globales_à_allouer35"/>
      <sheetName val="Tax_base36"/>
      <sheetName val="Saisie_Crédits_engagés36"/>
      <sheetName val="Monthly_data36"/>
      <sheetName val="rés_op_fin_%36"/>
      <sheetName val="Env__Min_synthèse36"/>
      <sheetName val="Env_Globales_à_allouer36"/>
      <sheetName val="Tax_base37"/>
      <sheetName val="Saisie_Crédits_engagés37"/>
      <sheetName val="Monthly_data37"/>
      <sheetName val="rés_op_fin_%37"/>
      <sheetName val="Env__Min_synthèse37"/>
      <sheetName val="Env_Globales_à_allouer37"/>
      <sheetName val="Tax_base38"/>
      <sheetName val="Saisie_Crédits_engagés38"/>
      <sheetName val="Monthly_data38"/>
      <sheetName val="rés_op_fin_%38"/>
      <sheetName val="Env__Min_synthèse38"/>
      <sheetName val="Env_Globales_à_allouer38"/>
      <sheetName val="Tax_base39"/>
      <sheetName val="Saisie_Crédits_engagés39"/>
      <sheetName val="Monthly_data39"/>
      <sheetName val="rés_op_fin_%39"/>
      <sheetName val="Env__Min_synthèse39"/>
      <sheetName val="Env_Globales_à_allouer39"/>
      <sheetName val="Tax_base40"/>
      <sheetName val="Saisie_Crédits_engagés40"/>
      <sheetName val="Monthly_data40"/>
      <sheetName val="rés_op_fin_%40"/>
      <sheetName val="Env__Min_synthèse40"/>
      <sheetName val="Env_Globales_à_allouer40"/>
      <sheetName val="Tax_base41"/>
      <sheetName val="Saisie_Crédits_engagés41"/>
      <sheetName val="Monthly_data41"/>
      <sheetName val="rés_op_fin_%41"/>
      <sheetName val="Env__Min_synthèse41"/>
      <sheetName val="Env_Globales_à_allouer41"/>
      <sheetName val="Tax_base42"/>
      <sheetName val="Saisie_Crédits_engagés42"/>
      <sheetName val="Monthly_data42"/>
      <sheetName val="rés_op_fin_%42"/>
      <sheetName val="Env__Min_synthèse42"/>
      <sheetName val="Env_Globales_à_allouer42"/>
      <sheetName val="Tax_base43"/>
      <sheetName val="Saisie_Crédits_engagés43"/>
      <sheetName val="Monthly_data43"/>
      <sheetName val="rés_op_fin_%43"/>
      <sheetName val="Env__Min_synthèse43"/>
      <sheetName val="Env_Globales_à_allouer43"/>
      <sheetName val="Tax_base44"/>
      <sheetName val="Saisie_Crédits_engagés44"/>
      <sheetName val="Monthly_data44"/>
      <sheetName val="rés_op_fin_%44"/>
      <sheetName val="Env__Min_synthèse44"/>
      <sheetName val="Env_Globales_à_allouer44"/>
      <sheetName val="Tax_base45"/>
      <sheetName val="Saisie_Crédits_engagés45"/>
      <sheetName val="Monthly_data45"/>
      <sheetName val="rés_op_fin_%45"/>
      <sheetName val="Env__Min_synthèse45"/>
      <sheetName val="Env_Globales_à_allouer45"/>
      <sheetName val="Tax_base46"/>
      <sheetName val="Saisie_Crédits_engagés46"/>
      <sheetName val="Monthly_data46"/>
      <sheetName val="rés_op_fin_%46"/>
      <sheetName val="Env__Min_synthèse46"/>
      <sheetName val="Env_Globales_à_allouer46"/>
      <sheetName val="Tax_base47"/>
      <sheetName val="Saisie_Crédits_engagés47"/>
      <sheetName val="Monthly_data47"/>
      <sheetName val="rés_op_fin_%47"/>
      <sheetName val="Env__Min_synthèse47"/>
      <sheetName val="Env_Globales_à_allouer47"/>
      <sheetName val="Tax_base48"/>
      <sheetName val="Saisie_Crédits_engagés48"/>
      <sheetName val="Monthly_data48"/>
      <sheetName val="rés_op_fin_%48"/>
      <sheetName val="Env__Min_synthèse48"/>
      <sheetName val="Env_Globales_à_allouer48"/>
      <sheetName val="Tax_base49"/>
      <sheetName val="Saisie_Crédits_engagés49"/>
      <sheetName val="Monthly_data49"/>
      <sheetName val="rés_op_fin_%49"/>
      <sheetName val="Env__Min_synthèse49"/>
      <sheetName val="Env_Globales_à_allouer49"/>
      <sheetName val="Tax_base50"/>
      <sheetName val="Saisie_Crédits_engagés50"/>
      <sheetName val="Monthly_data50"/>
      <sheetName val="rés_op_fin_%50"/>
      <sheetName val="Env__Min_synthèse50"/>
      <sheetName val="Env_Globales_à_allouer50"/>
      <sheetName val="Tax_base51"/>
      <sheetName val="Saisie_Crédits_engagés51"/>
      <sheetName val="Monthly_data51"/>
      <sheetName val="rés_op_fin_%51"/>
      <sheetName val="Env__Min_synthèse51"/>
      <sheetName val="Env_Globales_à_allouer51"/>
      <sheetName val="Tax_base52"/>
      <sheetName val="Saisie_Crédits_engagés52"/>
      <sheetName val="Monthly_data52"/>
      <sheetName val="rés_op_fin_%52"/>
      <sheetName val="Env__Min_synthèse52"/>
      <sheetName val="Env_Globales_à_allouer52"/>
      <sheetName val="Tax_base53"/>
      <sheetName val="Saisie_Crédits_engagés53"/>
      <sheetName val="Monthly_data53"/>
      <sheetName val="rés_op_fin_%53"/>
      <sheetName val="Env__Min_synthèse53"/>
      <sheetName val="Env_Globales_à_allouer53"/>
      <sheetName val="Tax_base54"/>
      <sheetName val="Saisie_Crédits_engagés54"/>
      <sheetName val="Monthly_data54"/>
      <sheetName val="rés_op_fin_%54"/>
      <sheetName val="Env__Min_synthèse54"/>
      <sheetName val="Env_Globales_à_allouer54"/>
      <sheetName val="Tax_base64"/>
      <sheetName val="Saisie_Crédits_engagés64"/>
      <sheetName val="Monthly_data64"/>
      <sheetName val="rés_op_fin_%64"/>
      <sheetName val="Env__Min_synthèse64"/>
      <sheetName val="Env_Globales_à_allouer64"/>
      <sheetName val="Tax_base55"/>
      <sheetName val="Saisie_Crédits_engagés55"/>
      <sheetName val="Monthly_data55"/>
      <sheetName val="rés_op_fin_%55"/>
      <sheetName val="Env__Min_synthèse55"/>
      <sheetName val="Env_Globales_à_allouer55"/>
      <sheetName val="Tax_base56"/>
      <sheetName val="Saisie_Crédits_engagés56"/>
      <sheetName val="Monthly_data56"/>
      <sheetName val="rés_op_fin_%56"/>
      <sheetName val="Env__Min_synthèse56"/>
      <sheetName val="Env_Globales_à_allouer56"/>
      <sheetName val="Tax_base57"/>
      <sheetName val="Saisie_Crédits_engagés57"/>
      <sheetName val="Monthly_data57"/>
      <sheetName val="rés_op_fin_%57"/>
      <sheetName val="Env__Min_synthèse57"/>
      <sheetName val="Env_Globales_à_allouer57"/>
      <sheetName val="Tax_base58"/>
      <sheetName val="Saisie_Crédits_engagés58"/>
      <sheetName val="Monthly_data58"/>
      <sheetName val="rés_op_fin_%58"/>
      <sheetName val="Env__Min_synthèse58"/>
      <sheetName val="Env_Globales_à_allouer58"/>
      <sheetName val="Tax_base59"/>
      <sheetName val="Saisie_Crédits_engagés59"/>
      <sheetName val="Monthly_data59"/>
      <sheetName val="rés_op_fin_%59"/>
      <sheetName val="Env__Min_synthèse59"/>
      <sheetName val="Env_Globales_à_allouer59"/>
      <sheetName val="Tax_base60"/>
      <sheetName val="Saisie_Crédits_engagés60"/>
      <sheetName val="Monthly_data60"/>
      <sheetName val="rés_op_fin_%60"/>
      <sheetName val="Env__Min_synthèse60"/>
      <sheetName val="Env_Globales_à_allouer60"/>
      <sheetName val="Tax_base61"/>
      <sheetName val="Saisie_Crédits_engagés61"/>
      <sheetName val="Monthly_data61"/>
      <sheetName val="rés_op_fin_%61"/>
      <sheetName val="Env__Min_synthèse61"/>
      <sheetName val="Env_Globales_à_allouer61"/>
      <sheetName val="Tax_base62"/>
      <sheetName val="Saisie_Crédits_engagés62"/>
      <sheetName val="Monthly_data62"/>
      <sheetName val="rés_op_fin_%62"/>
      <sheetName val="Env__Min_synthèse62"/>
      <sheetName val="Env_Globales_à_allouer62"/>
      <sheetName val="Tax_base63"/>
      <sheetName val="A:Main"/>
      <sheetName val="Saisie_Crédits_engagés63"/>
      <sheetName val="Monthly_data63"/>
      <sheetName val="Tax_base65"/>
      <sheetName val="Saisie_Crédits_engagés65"/>
      <sheetName val="Monthly_data65"/>
      <sheetName val="rés_op_fin_%63"/>
      <sheetName val="Env__Min_synthèse63"/>
      <sheetName val="Env_Globales_à_allouer63"/>
      <sheetName val="Tax_base237"/>
      <sheetName val="Saisie_Crédits_engagés237"/>
      <sheetName val="Monthly_data237"/>
      <sheetName val="rés_op_fin_%237"/>
      <sheetName val="Env__Min_synthèse237"/>
      <sheetName val="Env_Globales_à_allouer237"/>
      <sheetName val="Tax_base158"/>
      <sheetName val="Saisie_Crédits_engagés158"/>
      <sheetName val="Monthly_data158"/>
      <sheetName val="rés_op_fin_%158"/>
      <sheetName val="Env__Min_synthèse158"/>
      <sheetName val="Env_Globales_à_allouer158"/>
      <sheetName val="Tax_base132"/>
      <sheetName val="Saisie_Crédits_engagés132"/>
      <sheetName val="Monthly_data132"/>
      <sheetName val="rés_op_fin_%132"/>
      <sheetName val="Env__Min_synthèse132"/>
      <sheetName val="Env_Globales_à_allouer132"/>
      <sheetName val="rés_op_fin_%65"/>
      <sheetName val="Env__Min_synthèse65"/>
      <sheetName val="Env_Globales_à_allouer65"/>
      <sheetName val="Tax_base66"/>
      <sheetName val="Saisie_Crédits_engagés66"/>
      <sheetName val="Monthly_data66"/>
      <sheetName val="rés_op_fin_%66"/>
      <sheetName val="Env__Min_synthèse66"/>
      <sheetName val="Env_Globales_à_allouer66"/>
      <sheetName val="Tax_base67"/>
      <sheetName val="Saisie_Crédits_engagés67"/>
      <sheetName val="Monthly_data67"/>
      <sheetName val="rés_op_fin_%67"/>
      <sheetName val="Env__Min_synthèse67"/>
      <sheetName val="Env_Globales_à_allouer67"/>
      <sheetName val="Tax_base68"/>
      <sheetName val="Saisie_Crédits_engagés68"/>
      <sheetName val="Monthly_data68"/>
      <sheetName val="rés_op_fin_%68"/>
      <sheetName val="Env__Min_synthèse68"/>
      <sheetName val="Env_Globales_à_allouer68"/>
      <sheetName val="Tax_base70"/>
      <sheetName val="Saisie_Crédits_engagés70"/>
      <sheetName val="Monthly_data70"/>
      <sheetName val="rés_op_fin_%70"/>
      <sheetName val="Env__Min_synthèse70"/>
      <sheetName val="Env_Globales_à_allouer70"/>
      <sheetName val="Tax_base69"/>
      <sheetName val="Saisie_Crédits_engagés69"/>
      <sheetName val="Monthly_data69"/>
      <sheetName val="rés_op_fin_%69"/>
      <sheetName val="Env__Min_synthèse69"/>
      <sheetName val="Env_Globales_à_allouer69"/>
      <sheetName val="Tax_base71"/>
      <sheetName val="Saisie_Crédits_engagés71"/>
      <sheetName val="Monthly_data71"/>
      <sheetName val="rés_op_fin_%71"/>
      <sheetName val="Env__Min_synthèse71"/>
      <sheetName val="Env_Globales_à_allouer71"/>
      <sheetName val="Tax_base72"/>
      <sheetName val="Saisie_Crédits_engagés72"/>
      <sheetName val="Monthly_data72"/>
      <sheetName val="rés_op_fin_%72"/>
      <sheetName val="Env__Min_synthèse72"/>
      <sheetName val="Env_Globales_à_allouer72"/>
      <sheetName val="Tax_base75"/>
      <sheetName val="Saisie_Crédits_engagés75"/>
      <sheetName val="Monthly_data75"/>
      <sheetName val="rés_op_fin_%75"/>
      <sheetName val="Env__Min_synthèse75"/>
      <sheetName val="Env_Globales_à_allouer75"/>
      <sheetName val="Tax_base73"/>
      <sheetName val="Saisie_Crédits_engagés73"/>
      <sheetName val="Monthly_data73"/>
      <sheetName val="rés_op_fin_%73"/>
      <sheetName val="Env__Min_synthèse73"/>
      <sheetName val="Env_Globales_à_allouer73"/>
      <sheetName val="Tax_base74"/>
      <sheetName val="Saisie_Crédits_engagés74"/>
      <sheetName val="Monthly_data74"/>
      <sheetName val="rés_op_fin_%74"/>
      <sheetName val="Env__Min_synthèse74"/>
      <sheetName val="Env_Globales_à_allouer74"/>
      <sheetName val="Tax_base83"/>
      <sheetName val="Saisie_Crédits_engagés83"/>
      <sheetName val="Monthly_data83"/>
      <sheetName val="rés_op_fin_%83"/>
      <sheetName val="Env__Min_synthèse83"/>
      <sheetName val="Env_Globales_à_allouer83"/>
      <sheetName val="Tax_base76"/>
      <sheetName val="Saisie_Crédits_engagés76"/>
      <sheetName val="Monthly_data76"/>
      <sheetName val="rés_op_fin_%76"/>
      <sheetName val="Env__Min_synthèse76"/>
      <sheetName val="Env_Globales_à_allouer76"/>
      <sheetName val="Tax_base77"/>
      <sheetName val="Saisie_Crédits_engagés77"/>
      <sheetName val="Monthly_data77"/>
      <sheetName val="rés_op_fin_%77"/>
      <sheetName val="Env__Min_synthèse77"/>
      <sheetName val="Env_Globales_à_allouer77"/>
      <sheetName val="Tax_base78"/>
      <sheetName val="Saisie_Crédits_engagés78"/>
      <sheetName val="Monthly_data78"/>
      <sheetName val="rés_op_fin_%78"/>
      <sheetName val="Env__Min_synthèse78"/>
      <sheetName val="Env_Globales_à_allouer78"/>
      <sheetName val="Tax_base80"/>
      <sheetName val="Saisie_Crédits_engagés80"/>
      <sheetName val="Monthly_data80"/>
      <sheetName val="rés_op_fin_%80"/>
      <sheetName val="Env__Min_synthèse80"/>
      <sheetName val="Env_Globales_à_allouer80"/>
      <sheetName val="Tax_base79"/>
      <sheetName val="Saisie_Crédits_engagés79"/>
      <sheetName val="Monthly_data79"/>
      <sheetName val="rés_op_fin_%79"/>
      <sheetName val="Env__Min_synthèse79"/>
      <sheetName val="Env_Globales_à_allouer79"/>
      <sheetName val="Tax_base81"/>
      <sheetName val="Saisie_Crédits_engagés81"/>
      <sheetName val="Monthly_data81"/>
      <sheetName val="rés_op_fin_%81"/>
      <sheetName val="Env__Min_synthèse81"/>
      <sheetName val="Env_Globales_à_allouer81"/>
      <sheetName val="Tax_base82"/>
      <sheetName val="Saisie_Crédits_engagés82"/>
      <sheetName val="Monthly_data82"/>
      <sheetName val="rés_op_fin_%82"/>
      <sheetName val="Env__Min_synthèse82"/>
      <sheetName val="Env_Globales_à_allouer82"/>
      <sheetName val="Tax_base84"/>
      <sheetName val="Saisie_Crédits_engagés84"/>
      <sheetName val="Monthly_data84"/>
      <sheetName val="rés_op_fin_%84"/>
      <sheetName val="Env__Min_synthèse84"/>
      <sheetName val="Env_Globales_à_allouer84"/>
      <sheetName val="Tax_base85"/>
      <sheetName val="Saisie_Crédits_engagés85"/>
      <sheetName val="Monthly_data85"/>
      <sheetName val="rés_op_fin_%85"/>
      <sheetName val="Env__Min_synthèse85"/>
      <sheetName val="Env_Globales_à_allouer85"/>
      <sheetName val="Tax_base86"/>
      <sheetName val="Saisie_Crédits_engagés86"/>
      <sheetName val="Monthly_data86"/>
      <sheetName val="rés_op_fin_%86"/>
      <sheetName val="Env__Min_synthèse86"/>
      <sheetName val="Env_Globales_à_allouer86"/>
      <sheetName val="Tax_base88"/>
      <sheetName val="Saisie_Crédits_engagés88"/>
      <sheetName val="Monthly_data88"/>
      <sheetName val="rés_op_fin_%88"/>
      <sheetName val="Env__Min_synthèse88"/>
      <sheetName val="Env_Globales_à_allouer88"/>
      <sheetName val="Tax_base87"/>
      <sheetName val="Saisie_Crédits_engagés87"/>
      <sheetName val="Monthly_data87"/>
      <sheetName val="rés_op_fin_%87"/>
      <sheetName val="Env__Min_synthèse87"/>
      <sheetName val="Env_Globales_à_allouer87"/>
      <sheetName val="Tax_base89"/>
      <sheetName val="Saisie_Crédits_engagés89"/>
      <sheetName val="Monthly_data89"/>
      <sheetName val="rés_op_fin_%89"/>
      <sheetName val="Env__Min_synthèse89"/>
      <sheetName val="Env_Globales_à_allouer89"/>
      <sheetName val="Tax_base90"/>
      <sheetName val="Saisie_Crédits_engagés90"/>
      <sheetName val="Monthly_data90"/>
      <sheetName val="rés_op_fin_%90"/>
      <sheetName val="Env__Min_synthèse90"/>
      <sheetName val="Env_Globales_à_allouer90"/>
      <sheetName val="Tax_base91"/>
      <sheetName val="Saisie_Crédits_engagés91"/>
      <sheetName val="Monthly_data91"/>
      <sheetName val="rés_op_fin_%91"/>
      <sheetName val="Env__Min_synthèse91"/>
      <sheetName val="Env_Globales_à_allouer91"/>
      <sheetName val="Tax_base92"/>
      <sheetName val="Saisie_Crédits_engagés92"/>
      <sheetName val="Monthly_data92"/>
      <sheetName val="rés_op_fin_%92"/>
      <sheetName val="Env__Min_synthèse92"/>
      <sheetName val="Env_Globales_à_allouer92"/>
      <sheetName val="Tax_base93"/>
      <sheetName val="Saisie_Crédits_engagés93"/>
      <sheetName val="Monthly_data93"/>
      <sheetName val="rés_op_fin_%93"/>
      <sheetName val="Env__Min_synthèse93"/>
      <sheetName val="Env_Globales_à_allouer93"/>
      <sheetName val="Tax_base95"/>
      <sheetName val="Saisie_Crédits_engagés95"/>
      <sheetName val="Monthly_data95"/>
      <sheetName val="rés_op_fin_%95"/>
      <sheetName val="Env__Min_synthèse95"/>
      <sheetName val="Env_Globales_à_allouer95"/>
      <sheetName val="Tax_base94"/>
      <sheetName val="Saisie_Crédits_engagés94"/>
      <sheetName val="Monthly_data94"/>
      <sheetName val="rés_op_fin_%94"/>
      <sheetName val="Env__Min_synthèse94"/>
      <sheetName val="Env_Globales_à_allouer94"/>
      <sheetName val="Tax_base96"/>
      <sheetName val="Saisie_Crédits_engagés96"/>
      <sheetName val="Monthly_data96"/>
      <sheetName val="rés_op_fin_%96"/>
      <sheetName val="Env__Min_synthèse96"/>
      <sheetName val="Env_Globales_à_allouer96"/>
      <sheetName val="Tax_base98"/>
      <sheetName val="Saisie_Crédits_engagés98"/>
      <sheetName val="Monthly_data98"/>
      <sheetName val="rés_op_fin_%98"/>
      <sheetName val="Env__Min_synthèse98"/>
      <sheetName val="Env_Globales_à_allouer98"/>
      <sheetName val="Tax_base97"/>
      <sheetName val="Saisie_Crédits_engagés97"/>
      <sheetName val="Monthly_data97"/>
      <sheetName val="rés_op_fin_%97"/>
      <sheetName val="Env__Min_synthèse97"/>
      <sheetName val="Env_Globales_à_allouer97"/>
      <sheetName val="Tax_base100"/>
      <sheetName val="Saisie_Crédits_engagés100"/>
      <sheetName val="Monthly_data100"/>
      <sheetName val="rés_op_fin_%100"/>
      <sheetName val="Env__Min_synthèse100"/>
      <sheetName val="Env_Globales_à_allouer100"/>
      <sheetName val="Tax_base99"/>
      <sheetName val="Saisie_Crédits_engagés99"/>
      <sheetName val="Monthly_data99"/>
      <sheetName val="rés_op_fin_%99"/>
      <sheetName val="Env__Min_synthèse99"/>
      <sheetName val="Env_Globales_à_allouer99"/>
      <sheetName val="Tax_base101"/>
      <sheetName val="Saisie_Crédits_engagés101"/>
      <sheetName val="Monthly_data101"/>
      <sheetName val="rés_op_fin_%101"/>
      <sheetName val="Env__Min_synthèse101"/>
      <sheetName val="Env_Globales_à_allouer101"/>
      <sheetName val="Tax_base102"/>
      <sheetName val="Saisie_Crédits_engagés102"/>
      <sheetName val="Monthly_data102"/>
      <sheetName val="rés_op_fin_%102"/>
      <sheetName val="Env__Min_synthèse102"/>
      <sheetName val="Env_Globales_à_allouer102"/>
      <sheetName val="Tax_base103"/>
      <sheetName val="Saisie_Crédits_engagés103"/>
      <sheetName val="Monthly_data103"/>
      <sheetName val="rés_op_fin_%103"/>
      <sheetName val="Env__Min_synthèse103"/>
      <sheetName val="Env_Globales_à_allouer103"/>
      <sheetName val="Tax_base104"/>
      <sheetName val="Saisie_Crédits_engagés104"/>
      <sheetName val="Monthly_data104"/>
      <sheetName val="rés_op_fin_%104"/>
      <sheetName val="Env__Min_synthèse104"/>
      <sheetName val="Env_Globales_à_allouer104"/>
      <sheetName val="Tax_base105"/>
      <sheetName val="Saisie_Crédits_engagés105"/>
      <sheetName val="Monthly_data105"/>
      <sheetName val="rés_op_fin_%105"/>
      <sheetName val="Env__Min_synthèse105"/>
      <sheetName val="Env_Globales_à_allouer105"/>
      <sheetName val="Tax_base106"/>
      <sheetName val="Saisie_Crédits_engagés106"/>
      <sheetName val="Monthly_data106"/>
      <sheetName val="rés_op_fin_%106"/>
      <sheetName val="Env__Min_synthèse106"/>
      <sheetName val="Env_Globales_à_allouer106"/>
      <sheetName val="Tax_base108"/>
      <sheetName val="Saisie_Crédits_engagés108"/>
      <sheetName val="Monthly_data108"/>
      <sheetName val="rés_op_fin_%108"/>
      <sheetName val="Env__Min_synthèse108"/>
      <sheetName val="Env_Globales_à_allouer108"/>
      <sheetName val="Tax_base107"/>
      <sheetName val="Saisie_Crédits_engagés107"/>
      <sheetName val="Monthly_data107"/>
      <sheetName val="rés_op_fin_%107"/>
      <sheetName val="Env__Min_synthèse107"/>
      <sheetName val="Env_Globales_à_allouer107"/>
      <sheetName val="Tax_base115"/>
      <sheetName val="Saisie_Crédits_engagés115"/>
      <sheetName val="Monthly_data115"/>
      <sheetName val="rés_op_fin_%115"/>
      <sheetName val="Env__Min_synthèse115"/>
      <sheetName val="Env_Globales_à_allouer115"/>
      <sheetName val="Tax_base110"/>
      <sheetName val="Saisie_Crédits_engagés110"/>
      <sheetName val="Monthly_data110"/>
      <sheetName val="rés_op_fin_%110"/>
      <sheetName val="Env__Min_synthèse110"/>
      <sheetName val="Env_Globales_à_allouer110"/>
      <sheetName val="Tax_base109"/>
      <sheetName val="Saisie_Crédits_engagés109"/>
      <sheetName val="Monthly_data109"/>
      <sheetName val="rés_op_fin_%109"/>
      <sheetName val="Env__Min_synthèse109"/>
      <sheetName val="Env_Globales_à_allouer109"/>
      <sheetName val="Tax_base111"/>
      <sheetName val="Saisie_Crédits_engagés111"/>
      <sheetName val="Monthly_data111"/>
      <sheetName val="rés_op_fin_%111"/>
      <sheetName val="Env__Min_synthèse111"/>
      <sheetName val="Env_Globales_à_allouer111"/>
      <sheetName val="Tax_base113"/>
      <sheetName val="Saisie_Crédits_engagés113"/>
      <sheetName val="Monthly_data113"/>
      <sheetName val="rés_op_fin_%113"/>
      <sheetName val="Env__Min_synthèse113"/>
      <sheetName val="Env_Globales_à_allouer113"/>
      <sheetName val="Tax_base112"/>
      <sheetName val="Saisie_Crédits_engagés112"/>
      <sheetName val="Monthly_data112"/>
      <sheetName val="rés_op_fin_%112"/>
      <sheetName val="Env__Min_synthèse112"/>
      <sheetName val="Env_Globales_à_allouer112"/>
      <sheetName val="Tax_base114"/>
      <sheetName val="Saisie_Crédits_engagés114"/>
      <sheetName val="Monthly_data114"/>
      <sheetName val="rés_op_fin_%114"/>
      <sheetName val="Env__Min_synthèse114"/>
      <sheetName val="Env_Globales_à_allouer114"/>
      <sheetName val="Tax_base116"/>
      <sheetName val="Saisie_Crédits_engagés116"/>
      <sheetName val="Monthly_data116"/>
      <sheetName val="rés_op_fin_%116"/>
      <sheetName val="Env__Min_synthèse116"/>
      <sheetName val="Env_Globales_à_allouer116"/>
      <sheetName val="Tax_base117"/>
      <sheetName val="Saisie_Crédits_engagés117"/>
      <sheetName val="Monthly_data117"/>
      <sheetName val="rés_op_fin_%117"/>
      <sheetName val="Env__Min_synthèse117"/>
      <sheetName val="Env_Globales_à_allouer117"/>
      <sheetName val="Tax_base118"/>
      <sheetName val="Saisie_Crédits_engagés118"/>
      <sheetName val="Monthly_data118"/>
      <sheetName val="rés_op_fin_%118"/>
      <sheetName val="Env__Min_synthèse118"/>
      <sheetName val="Env_Globales_à_allouer118"/>
      <sheetName val="Tax_base119"/>
      <sheetName val="Saisie_Crédits_engagés119"/>
      <sheetName val="Monthly_data119"/>
      <sheetName val="rés_op_fin_%119"/>
      <sheetName val="Env__Min_synthèse119"/>
      <sheetName val="Env_Globales_à_allouer119"/>
      <sheetName val="Tax_base120"/>
      <sheetName val="Saisie_Crédits_engagés120"/>
      <sheetName val="Monthly_data120"/>
      <sheetName val="rés_op_fin_%120"/>
      <sheetName val="Env__Min_synthèse120"/>
      <sheetName val="Env_Globales_à_allouer120"/>
      <sheetName val="Tax_base121"/>
      <sheetName val="Saisie_Crédits_engagés121"/>
      <sheetName val="Monthly_data121"/>
      <sheetName val="rés_op_fin_%121"/>
      <sheetName val="Env__Min_synthèse121"/>
      <sheetName val="Env_Globales_à_allouer121"/>
      <sheetName val="Tax_base122"/>
      <sheetName val="Saisie_Crédits_engagés122"/>
      <sheetName val="Monthly_data122"/>
      <sheetName val="rés_op_fin_%122"/>
      <sheetName val="Env__Min_synthèse122"/>
      <sheetName val="Env_Globales_à_allouer122"/>
      <sheetName val="Tax_base123"/>
      <sheetName val="Saisie_Crédits_engagés123"/>
      <sheetName val="Monthly_data123"/>
      <sheetName val="rés_op_fin_%123"/>
      <sheetName val="Env__Min_synthèse123"/>
      <sheetName val="Env_Globales_à_allouer123"/>
      <sheetName val="Tax_base124"/>
      <sheetName val="Saisie_Crédits_engagés124"/>
      <sheetName val="Monthly_data124"/>
      <sheetName val="rés_op_fin_%124"/>
      <sheetName val="Env__Min_synthèse124"/>
      <sheetName val="Env_Globales_à_allouer124"/>
      <sheetName val="Tax_base125"/>
      <sheetName val="Saisie_Crédits_engagés125"/>
      <sheetName val="Monthly_data125"/>
      <sheetName val="rés_op_fin_%125"/>
      <sheetName val="Env__Min_synthèse125"/>
      <sheetName val="Env_Globales_à_allouer125"/>
      <sheetName val="Tax_base126"/>
      <sheetName val="Saisie_Crédits_engagés126"/>
      <sheetName val="Monthly_data126"/>
      <sheetName val="rés_op_fin_%126"/>
      <sheetName val="Env__Min_synthèse126"/>
      <sheetName val="Env_Globales_à_allouer126"/>
      <sheetName val="Tax_base127"/>
      <sheetName val="Saisie_Crédits_engagés127"/>
      <sheetName val="Monthly_data127"/>
      <sheetName val="rés_op_fin_%127"/>
      <sheetName val="Env__Min_synthèse127"/>
      <sheetName val="Env_Globales_à_allouer127"/>
      <sheetName val="Tax_base129"/>
      <sheetName val="Saisie_Crédits_engagés129"/>
      <sheetName val="Monthly_data129"/>
      <sheetName val="rés_op_fin_%129"/>
      <sheetName val="Env__Min_synthèse129"/>
      <sheetName val="Env_Globales_à_allouer129"/>
      <sheetName val="Tax_base128"/>
      <sheetName val="Saisie_Crédits_engagés128"/>
      <sheetName val="Monthly_data128"/>
      <sheetName val="rés_op_fin_%128"/>
      <sheetName val="Env__Min_synthèse128"/>
      <sheetName val="Env_Globales_à_allouer128"/>
      <sheetName val="Tax_base130"/>
      <sheetName val="Saisie_Crédits_engagés130"/>
      <sheetName val="Monthly_data130"/>
      <sheetName val="rés_op_fin_%130"/>
      <sheetName val="Env__Min_synthèse130"/>
      <sheetName val="Env_Globales_à_allouer130"/>
      <sheetName val="Tax_base131"/>
      <sheetName val="Saisie_Crédits_engagés131"/>
      <sheetName val="Monthly_data131"/>
      <sheetName val="rés_op_fin_%131"/>
      <sheetName val="Env__Min_synthèse131"/>
      <sheetName val="Env_Globales_à_allouer131"/>
      <sheetName val="Tax_base133"/>
      <sheetName val="Saisie_Crédits_engagés133"/>
      <sheetName val="Monthly_data133"/>
      <sheetName val="rés_op_fin_%133"/>
      <sheetName val="Env__Min_synthèse133"/>
      <sheetName val="Env_Globales_à_allouer133"/>
      <sheetName val="Tax_base134"/>
      <sheetName val="Saisie_Crédits_engagés134"/>
      <sheetName val="Monthly_data134"/>
      <sheetName val="rés_op_fin_%134"/>
      <sheetName val="Env__Min_synthèse134"/>
      <sheetName val="Env_Globales_à_allouer134"/>
      <sheetName val="Tax_base135"/>
      <sheetName val="Saisie_Crédits_engagés135"/>
      <sheetName val="Monthly_data135"/>
      <sheetName val="rés_op_fin_%135"/>
      <sheetName val="Env__Min_synthèse135"/>
      <sheetName val="Env_Globales_à_allouer135"/>
      <sheetName val="Tax_base136"/>
      <sheetName val="Saisie_Crédits_engagés136"/>
      <sheetName val="Monthly_data136"/>
      <sheetName val="rés_op_fin_%136"/>
      <sheetName val="Env__Min_synthèse136"/>
      <sheetName val="Env_Globales_à_allouer136"/>
      <sheetName val="Tax_base140"/>
      <sheetName val="Saisie_Crédits_engagés140"/>
      <sheetName val="Monthly_data140"/>
      <sheetName val="rés_op_fin_%140"/>
      <sheetName val="Env__Min_synthèse140"/>
      <sheetName val="Env_Globales_à_allouer140"/>
      <sheetName val="Tax_base137"/>
      <sheetName val="Saisie_Crédits_engagés137"/>
      <sheetName val="Monthly_data137"/>
      <sheetName val="rés_op_fin_%137"/>
      <sheetName val="Env__Min_synthèse137"/>
      <sheetName val="Env_Globales_à_allouer137"/>
      <sheetName val="Tax_base138"/>
      <sheetName val="Saisie_Crédits_engagés138"/>
      <sheetName val="Monthly_data138"/>
      <sheetName val="rés_op_fin_%138"/>
      <sheetName val="Env__Min_synthèse138"/>
      <sheetName val="Env_Globales_à_allouer138"/>
      <sheetName val="Tax_base139"/>
      <sheetName val="Saisie_Crédits_engagés139"/>
      <sheetName val="Monthly_data139"/>
      <sheetName val="rés_op_fin_%139"/>
      <sheetName val="Env__Min_synthèse139"/>
      <sheetName val="Env_Globales_à_allouer139"/>
      <sheetName val="Tax_base144"/>
      <sheetName val="Saisie_Crédits_engagés144"/>
      <sheetName val="Monthly_data144"/>
      <sheetName val="rés_op_fin_%144"/>
      <sheetName val="Env__Min_synthèse144"/>
      <sheetName val="Env_Globales_à_allouer144"/>
      <sheetName val="Tax_base143"/>
      <sheetName val="Saisie_Crédits_engagés143"/>
      <sheetName val="Monthly_data143"/>
      <sheetName val="rés_op_fin_%143"/>
      <sheetName val="Env__Min_synthèse143"/>
      <sheetName val="Env_Globales_à_allouer143"/>
      <sheetName val="Tax_base141"/>
      <sheetName val="Saisie_Crédits_engagés141"/>
      <sheetName val="Monthly_data141"/>
      <sheetName val="rés_op_fin_%141"/>
      <sheetName val="Env__Min_synthèse141"/>
      <sheetName val="Env_Globales_à_allouer141"/>
      <sheetName val="Tax_base142"/>
      <sheetName val="Saisie_Crédits_engagés142"/>
      <sheetName val="Monthly_data142"/>
      <sheetName val="rés_op_fin_%142"/>
      <sheetName val="Env__Min_synthèse142"/>
      <sheetName val="Env_Globales_à_allouer142"/>
      <sheetName val="Tax_base145"/>
      <sheetName val="Saisie_Crédits_engagés145"/>
      <sheetName val="Monthly_data145"/>
      <sheetName val="rés_op_fin_%145"/>
      <sheetName val="Env__Min_synthèse145"/>
      <sheetName val="Env_Globales_à_allouer145"/>
      <sheetName val="Tax_base146"/>
      <sheetName val="Saisie_Crédits_engagés146"/>
      <sheetName val="Monthly_data146"/>
      <sheetName val="rés_op_fin_%146"/>
      <sheetName val="Env__Min_synthèse146"/>
      <sheetName val="Env_Globales_à_allouer146"/>
      <sheetName val="Tax_base147"/>
      <sheetName val="Saisie_Crédits_engagés147"/>
      <sheetName val="Monthly_data147"/>
      <sheetName val="rés_op_fin_%147"/>
      <sheetName val="Env__Min_synthèse147"/>
      <sheetName val="Env_Globales_à_allouer147"/>
      <sheetName val="Tax_base148"/>
      <sheetName val="Saisie_Crédits_engagés148"/>
      <sheetName val="Monthly_data148"/>
      <sheetName val="rés_op_fin_%148"/>
      <sheetName val="Env__Min_synthèse148"/>
      <sheetName val="Env_Globales_à_allouer148"/>
      <sheetName val="Tax_base149"/>
      <sheetName val="Saisie_Crédits_engagés149"/>
      <sheetName val="Monthly_data149"/>
      <sheetName val="rés_op_fin_%149"/>
      <sheetName val="Env__Min_synthèse149"/>
      <sheetName val="Env_Globales_à_allouer149"/>
      <sheetName val="Tax_base150"/>
      <sheetName val="Saisie_Crédits_engagés150"/>
      <sheetName val="Monthly_data150"/>
      <sheetName val="rés_op_fin_%150"/>
      <sheetName val="Env__Min_synthèse150"/>
      <sheetName val="Env_Globales_à_allouer150"/>
      <sheetName val="Tax_base151"/>
      <sheetName val="Saisie_Crédits_engagés151"/>
      <sheetName val="Monthly_data151"/>
      <sheetName val="rés_op_fin_%151"/>
      <sheetName val="Env__Min_synthèse151"/>
      <sheetName val="Env_Globales_à_allouer151"/>
      <sheetName val="Tax_base157"/>
      <sheetName val="Saisie_Crédits_engagés157"/>
      <sheetName val="Monthly_data157"/>
      <sheetName val="rés_op_fin_%157"/>
      <sheetName val="Env__Min_synthèse157"/>
      <sheetName val="Env_Globales_à_allouer157"/>
      <sheetName val="Tax_base152"/>
      <sheetName val="Saisie_Crédits_engagés152"/>
      <sheetName val="Monthly_data152"/>
      <sheetName val="rés_op_fin_%152"/>
      <sheetName val="Env__Min_synthèse152"/>
      <sheetName val="Env_Globales_à_allouer152"/>
      <sheetName val="Tax_base153"/>
      <sheetName val="Saisie_Crédits_engagés153"/>
      <sheetName val="Monthly_data153"/>
      <sheetName val="rés_op_fin_%153"/>
      <sheetName val="Env__Min_synthèse153"/>
      <sheetName val="Env_Globales_à_allouer153"/>
      <sheetName val="Tax_base154"/>
      <sheetName val="Saisie_Crédits_engagés154"/>
      <sheetName val="Monthly_data154"/>
      <sheetName val="rés_op_fin_%154"/>
      <sheetName val="Env__Min_synthèse154"/>
      <sheetName val="Env_Globales_à_allouer154"/>
      <sheetName val="Tax_base155"/>
      <sheetName val="Saisie_Crédits_engagés155"/>
      <sheetName val="Monthly_data155"/>
      <sheetName val="rés_op_fin_%155"/>
      <sheetName val="Env__Min_synthèse155"/>
      <sheetName val="Env_Globales_à_allouer155"/>
      <sheetName val="Tax_base156"/>
      <sheetName val="Saisie_Crédits_engagés156"/>
      <sheetName val="Monthly_data156"/>
      <sheetName val="rés_op_fin_%156"/>
      <sheetName val="Env__Min_synthèse156"/>
      <sheetName val="Env_Globales_à_allouer156"/>
      <sheetName val="Tax_base170"/>
      <sheetName val="Saisie_Crédits_engagés170"/>
      <sheetName val="Monthly_data170"/>
      <sheetName val="rés_op_fin_%170"/>
      <sheetName val="Env__Min_synthèse170"/>
      <sheetName val="Env_Globales_à_allouer170"/>
      <sheetName val="Tax_base168"/>
      <sheetName val="Saisie_Crédits_engagés168"/>
      <sheetName val="Monthly_data168"/>
      <sheetName val="rés_op_fin_%168"/>
      <sheetName val="Env__Min_synthèse168"/>
      <sheetName val="Env_Globales_à_allouer168"/>
      <sheetName val="Tax_base160"/>
      <sheetName val="Saisie_Crédits_engagés160"/>
      <sheetName val="Monthly_data160"/>
      <sheetName val="rés_op_fin_%160"/>
      <sheetName val="Env__Min_synthèse160"/>
      <sheetName val="Env_Globales_à_allouer160"/>
      <sheetName val="Tax_base159"/>
      <sheetName val="Saisie_Crédits_engagés159"/>
      <sheetName val="Monthly_data159"/>
      <sheetName val="rés_op_fin_%159"/>
      <sheetName val="Env__Min_synthèse159"/>
      <sheetName val="Env_Globales_à_allouer159"/>
      <sheetName val="Tax_base161"/>
      <sheetName val="Saisie_Crédits_engagés161"/>
      <sheetName val="Monthly_data161"/>
      <sheetName val="rés_op_fin_%161"/>
      <sheetName val="Env__Min_synthèse161"/>
      <sheetName val="Env_Globales_à_allouer161"/>
      <sheetName val="Tax_base162"/>
      <sheetName val="Saisie_Crédits_engagés162"/>
      <sheetName val="Monthly_data162"/>
      <sheetName val="rés_op_fin_%162"/>
      <sheetName val="Env__Min_synthèse162"/>
      <sheetName val="Env_Globales_à_allouer162"/>
      <sheetName val="Tax_base163"/>
      <sheetName val="Saisie_Crédits_engagés163"/>
      <sheetName val="Monthly_data163"/>
      <sheetName val="rés_op_fin_%163"/>
      <sheetName val="Env__Min_synthèse163"/>
      <sheetName val="Env_Globales_à_allouer163"/>
      <sheetName val="Tax_base164"/>
      <sheetName val="Saisie_Crédits_engagés164"/>
      <sheetName val="Monthly_data164"/>
      <sheetName val="rés_op_fin_%164"/>
      <sheetName val="Env__Min_synthèse164"/>
      <sheetName val="Env_Globales_à_allouer164"/>
      <sheetName val="Tax_base165"/>
      <sheetName val="Saisie_Crédits_engagés165"/>
      <sheetName val="Monthly_data165"/>
      <sheetName val="rés_op_fin_%165"/>
      <sheetName val="Env__Min_synthèse165"/>
      <sheetName val="Env_Globales_à_allouer165"/>
      <sheetName val="Tax_base166"/>
      <sheetName val="Saisie_Crédits_engagés166"/>
      <sheetName val="Monthly_data166"/>
      <sheetName val="rés_op_fin_%166"/>
      <sheetName val="Env__Min_synthèse166"/>
      <sheetName val="Env_Globales_à_allouer166"/>
      <sheetName val="Tax_base167"/>
      <sheetName val="Saisie_Crédits_engagés167"/>
      <sheetName val="Monthly_data167"/>
      <sheetName val="rés_op_fin_%167"/>
      <sheetName val="Env__Min_synthèse167"/>
      <sheetName val="Env_Globales_à_allouer167"/>
      <sheetName val="Tax_base169"/>
      <sheetName val="Saisie_Crédits_engagés169"/>
      <sheetName val="Monthly_data169"/>
      <sheetName val="rés_op_fin_%169"/>
      <sheetName val="Env__Min_synthèse169"/>
      <sheetName val="Env_Globales_à_allouer169"/>
      <sheetName val="Tax_base171"/>
      <sheetName val="Saisie_Crédits_engagés171"/>
      <sheetName val="Monthly_data171"/>
      <sheetName val="rés_op_fin_%171"/>
      <sheetName val="Env__Min_synthèse171"/>
      <sheetName val="Env_Globales_à_allouer171"/>
      <sheetName val="Tax_base173"/>
      <sheetName val="Saisie_Crédits_engagés173"/>
      <sheetName val="Monthly_data173"/>
      <sheetName val="rés_op_fin_%173"/>
      <sheetName val="Env__Min_synthèse173"/>
      <sheetName val="Env_Globales_à_allouer173"/>
      <sheetName val="Tax_base172"/>
      <sheetName val="Saisie_Crédits_engagés172"/>
      <sheetName val="Monthly_data172"/>
      <sheetName val="rés_op_fin_%172"/>
      <sheetName val="Env__Min_synthèse172"/>
      <sheetName val="Env_Globales_à_allouer172"/>
      <sheetName val="Tax_base174"/>
      <sheetName val="Saisie_Crédits_engagés174"/>
      <sheetName val="Monthly_data174"/>
      <sheetName val="rés_op_fin_%174"/>
      <sheetName val="Env__Min_synthèse174"/>
      <sheetName val="Env_Globales_à_allouer174"/>
      <sheetName val="Tax_base176"/>
      <sheetName val="Saisie_Crédits_engagés176"/>
      <sheetName val="Monthly_data176"/>
      <sheetName val="rés_op_fin_%176"/>
      <sheetName val="Env__Min_synthèse176"/>
      <sheetName val="Env_Globales_à_allouer176"/>
      <sheetName val="Tax_base175"/>
      <sheetName val="Saisie_Crédits_engagés175"/>
      <sheetName val="Monthly_data175"/>
      <sheetName val="rés_op_fin_%175"/>
      <sheetName val="Env__Min_synthèse175"/>
      <sheetName val="Env_Globales_à_allouer175"/>
      <sheetName val="Tax_base177"/>
      <sheetName val="Saisie_Crédits_engagés177"/>
      <sheetName val="Monthly_data177"/>
      <sheetName val="rés_op_fin_%177"/>
      <sheetName val="Env__Min_synthèse177"/>
      <sheetName val="Env_Globales_à_allouer177"/>
      <sheetName val="Tax_base181"/>
      <sheetName val="Saisie_Crédits_engagés181"/>
      <sheetName val="Monthly_data181"/>
      <sheetName val="rés_op_fin_%181"/>
      <sheetName val="Env__Min_synthèse181"/>
      <sheetName val="Env_Globales_à_allouer181"/>
      <sheetName val="Tax_base178"/>
      <sheetName val="Saisie_Crédits_engagés178"/>
      <sheetName val="Monthly_data178"/>
      <sheetName val="rés_op_fin_%178"/>
      <sheetName val="Env__Min_synthèse178"/>
      <sheetName val="Env_Globales_à_allouer178"/>
      <sheetName val="Tax_base179"/>
      <sheetName val="Saisie_Crédits_engagés179"/>
      <sheetName val="Monthly_data179"/>
      <sheetName val="rés_op_fin_%179"/>
      <sheetName val="Env__Min_synthèse179"/>
      <sheetName val="Env_Globales_à_allouer179"/>
      <sheetName val="Tax_base180"/>
      <sheetName val="Saisie_Crédits_engagés180"/>
      <sheetName val="Monthly_data180"/>
      <sheetName val="rés_op_fin_%180"/>
      <sheetName val="Env__Min_synthèse180"/>
      <sheetName val="Env_Globales_à_allouer180"/>
      <sheetName val="Tax_base182"/>
      <sheetName val="Saisie_Crédits_engagés182"/>
      <sheetName val="Monthly_data182"/>
      <sheetName val="rés_op_fin_%182"/>
      <sheetName val="Env__Min_synthèse182"/>
      <sheetName val="Env_Globales_à_allouer182"/>
      <sheetName val="Tax_base184"/>
      <sheetName val="Saisie_Crédits_engagés184"/>
      <sheetName val="Monthly_data184"/>
      <sheetName val="rés_op_fin_%184"/>
      <sheetName val="Env__Min_synthèse184"/>
      <sheetName val="Env_Globales_à_allouer184"/>
      <sheetName val="Tax_base183"/>
      <sheetName val="Saisie_Crédits_engagés183"/>
      <sheetName val="Monthly_data183"/>
      <sheetName val="rés_op_fin_%183"/>
      <sheetName val="Env__Min_synthèse183"/>
      <sheetName val="Env_Globales_à_allouer183"/>
      <sheetName val="Tax_base185"/>
      <sheetName val="Saisie_Crédits_engagés185"/>
      <sheetName val="Monthly_data185"/>
      <sheetName val="rés_op_fin_%185"/>
      <sheetName val="Env__Min_synthèse185"/>
      <sheetName val="Env_Globales_à_allouer185"/>
      <sheetName val="Tax_base186"/>
      <sheetName val="Saisie_Crédits_engagés186"/>
      <sheetName val="Monthly_data186"/>
      <sheetName val="rés_op_fin_%186"/>
      <sheetName val="Env__Min_synthèse186"/>
      <sheetName val="Env_Globales_à_allouer186"/>
      <sheetName val="Tax_base188"/>
      <sheetName val="Saisie_Crédits_engagés188"/>
      <sheetName val="Monthly_data188"/>
      <sheetName val="rés_op_fin_%188"/>
      <sheetName val="Env__Min_synthèse188"/>
      <sheetName val="Env_Globales_à_allouer188"/>
      <sheetName val="Tax_base187"/>
      <sheetName val="Saisie_Crédits_engagés187"/>
      <sheetName val="Monthly_data187"/>
      <sheetName val="rés_op_fin_%187"/>
      <sheetName val="Env__Min_synthèse187"/>
      <sheetName val="Env_Globales_à_allouer187"/>
      <sheetName val="Tax_base189"/>
      <sheetName val="Saisie_Crédits_engagés189"/>
      <sheetName val="Monthly_data189"/>
      <sheetName val="rés_op_fin_%189"/>
      <sheetName val="Env__Min_synthèse189"/>
      <sheetName val="Env_Globales_à_allouer189"/>
      <sheetName val="Tax_base190"/>
      <sheetName val="Saisie_Crédits_engagés190"/>
      <sheetName val="Monthly_data190"/>
      <sheetName val="rés_op_fin_%190"/>
      <sheetName val="Env__Min_synthèse190"/>
      <sheetName val="Env_Globales_à_allouer190"/>
      <sheetName val="Tax_base191"/>
      <sheetName val="Saisie_Crédits_engagés191"/>
      <sheetName val="Monthly_data191"/>
      <sheetName val="rés_op_fin_%191"/>
      <sheetName val="Env__Min_synthèse191"/>
      <sheetName val="Env_Globales_à_allouer191"/>
      <sheetName val="Tax_base192"/>
      <sheetName val="Saisie_Crédits_engagés192"/>
      <sheetName val="Monthly_data192"/>
      <sheetName val="rés_op_fin_%192"/>
      <sheetName val="Env__Min_synthèse192"/>
      <sheetName val="Env_Globales_à_allouer192"/>
      <sheetName val="Tax_base193"/>
      <sheetName val="Saisie_Crédits_engagés193"/>
      <sheetName val="Monthly_data193"/>
      <sheetName val="rés_op_fin_%193"/>
      <sheetName val="Env__Min_synthèse193"/>
      <sheetName val="Env_Globales_à_allouer193"/>
      <sheetName val="Tax_base216"/>
      <sheetName val="Saisie_Crédits_engagés216"/>
      <sheetName val="Monthly_data216"/>
      <sheetName val="rés_op_fin_%216"/>
      <sheetName val="Env__Min_synthèse216"/>
      <sheetName val="Env_Globales_à_allouer216"/>
      <sheetName val="Tax_base194"/>
      <sheetName val="Saisie_Crédits_engagés194"/>
      <sheetName val="Monthly_data194"/>
      <sheetName val="rés_op_fin_%194"/>
      <sheetName val="Env__Min_synthèse194"/>
      <sheetName val="Env_Globales_à_allouer194"/>
      <sheetName val="Tax_base195"/>
      <sheetName val="Saisie_Crédits_engagés195"/>
      <sheetName val="Monthly_data195"/>
      <sheetName val="rés_op_fin_%195"/>
      <sheetName val="Env__Min_synthèse195"/>
      <sheetName val="Env_Globales_à_allouer195"/>
      <sheetName val="Tax_base196"/>
      <sheetName val="Saisie_Crédits_engagés196"/>
      <sheetName val="Monthly_data196"/>
      <sheetName val="rés_op_fin_%196"/>
      <sheetName val="Env__Min_synthèse196"/>
      <sheetName val="Env_Globales_à_allouer196"/>
      <sheetName val="Tax_base197"/>
      <sheetName val="Saisie_Crédits_engagés197"/>
      <sheetName val="Monthly_data197"/>
      <sheetName val="rés_op_fin_%197"/>
      <sheetName val="Env__Min_synthèse197"/>
      <sheetName val="Env_Globales_à_allouer197"/>
      <sheetName val="Tax_base199"/>
      <sheetName val="Saisie_Crédits_engagés199"/>
      <sheetName val="Monthly_data199"/>
      <sheetName val="rés_op_fin_%199"/>
      <sheetName val="Env__Min_synthèse199"/>
      <sheetName val="Env_Globales_à_allouer199"/>
      <sheetName val="Tax_base198"/>
      <sheetName val="Saisie_Crédits_engagés198"/>
      <sheetName val="Monthly_data198"/>
      <sheetName val="rés_op_fin_%198"/>
      <sheetName val="Env__Min_synthèse198"/>
      <sheetName val="Env_Globales_à_allouer198"/>
      <sheetName val="Tax_base200"/>
      <sheetName val="Saisie_Crédits_engagés200"/>
      <sheetName val="Monthly_data200"/>
      <sheetName val="rés_op_fin_%200"/>
      <sheetName val="Env__Min_synthèse200"/>
      <sheetName val="Env_Globales_à_allouer200"/>
      <sheetName val="Tax_base201"/>
      <sheetName val="Saisie_Crédits_engagés201"/>
      <sheetName val="Monthly_data201"/>
      <sheetName val="rés_op_fin_%201"/>
      <sheetName val="Env__Min_synthèse201"/>
      <sheetName val="Env_Globales_à_allouer201"/>
      <sheetName val="Tax_base202"/>
      <sheetName val="Saisie_Crédits_engagés202"/>
      <sheetName val="Monthly_data202"/>
      <sheetName val="rés_op_fin_%202"/>
      <sheetName val="Env__Min_synthèse202"/>
      <sheetName val="Env_Globales_à_allouer202"/>
      <sheetName val="Tax_base203"/>
      <sheetName val="Saisie_Crédits_engagés203"/>
      <sheetName val="Monthly_data203"/>
      <sheetName val="rés_op_fin_%203"/>
      <sheetName val="Env__Min_synthèse203"/>
      <sheetName val="Env_Globales_à_allouer203"/>
      <sheetName val="Tax_base204"/>
      <sheetName val="Saisie_Crédits_engagés204"/>
      <sheetName val="Monthly_data204"/>
      <sheetName val="rés_op_fin_%204"/>
      <sheetName val="Env__Min_synthèse204"/>
      <sheetName val="Env_Globales_à_allouer204"/>
      <sheetName val="Tax_base206"/>
      <sheetName val="Saisie_Crédits_engagés206"/>
      <sheetName val="Monthly_data206"/>
      <sheetName val="rés_op_fin_%206"/>
      <sheetName val="Env__Min_synthèse206"/>
      <sheetName val="Env_Globales_à_allouer206"/>
      <sheetName val="Tax_base205"/>
      <sheetName val="Saisie_Crédits_engagés205"/>
      <sheetName val="Monthly_data205"/>
      <sheetName val="rés_op_fin_%205"/>
      <sheetName val="Env__Min_synthèse205"/>
      <sheetName val="Env_Globales_à_allouer205"/>
      <sheetName val="Tax_base207"/>
      <sheetName val="Saisie_Crédits_engagés207"/>
      <sheetName val="Monthly_data207"/>
      <sheetName val="rés_op_fin_%207"/>
      <sheetName val="Env__Min_synthèse207"/>
      <sheetName val="Env_Globales_à_allouer207"/>
      <sheetName val="Tax_base208"/>
      <sheetName val="Saisie_Crédits_engagés208"/>
      <sheetName val="Monthly_data208"/>
      <sheetName val="rés_op_fin_%208"/>
      <sheetName val="Env__Min_synthèse208"/>
      <sheetName val="Env_Globales_à_allouer208"/>
      <sheetName val="Tax_base209"/>
      <sheetName val="Saisie_Crédits_engagés209"/>
      <sheetName val="Monthly_data209"/>
      <sheetName val="rés_op_fin_%209"/>
      <sheetName val="Env__Min_synthèse209"/>
      <sheetName val="Env_Globales_à_allouer209"/>
      <sheetName val="Tax_base210"/>
      <sheetName val="Saisie_Crédits_engagés210"/>
      <sheetName val="Monthly_data210"/>
      <sheetName val="rés_op_fin_%210"/>
      <sheetName val="Env__Min_synthèse210"/>
      <sheetName val="Env_Globales_à_allouer210"/>
      <sheetName val="Tax_base211"/>
      <sheetName val="Saisie_Crédits_engagés211"/>
      <sheetName val="Monthly_data211"/>
      <sheetName val="rés_op_fin_%211"/>
      <sheetName val="Env__Min_synthèse211"/>
      <sheetName val="Env_Globales_à_allouer211"/>
      <sheetName val="Tax_base212"/>
      <sheetName val="Saisie_Crédits_engagés212"/>
      <sheetName val="Monthly_data212"/>
      <sheetName val="rés_op_fin_%212"/>
      <sheetName val="Env__Min_synthèse212"/>
      <sheetName val="Env_Globales_à_allouer212"/>
      <sheetName val="Tax_base213"/>
      <sheetName val="Saisie_Crédits_engagés213"/>
      <sheetName val="Monthly_data213"/>
      <sheetName val="rés_op_fin_%213"/>
      <sheetName val="Env__Min_synthèse213"/>
      <sheetName val="Env_Globales_à_allouer213"/>
      <sheetName val="Tax_base214"/>
      <sheetName val="Saisie_Crédits_engagés214"/>
      <sheetName val="Monthly_data214"/>
      <sheetName val="rés_op_fin_%214"/>
      <sheetName val="Env__Min_synthèse214"/>
      <sheetName val="Env_Globales_à_allouer214"/>
      <sheetName val="Tax_base215"/>
      <sheetName val="Saisie_Crédits_engagés215"/>
      <sheetName val="Monthly_data215"/>
      <sheetName val="rés_op_fin_%215"/>
      <sheetName val="Env__Min_synthèse215"/>
      <sheetName val="Env_Globales_à_allouer215"/>
      <sheetName val="Tax_base217"/>
      <sheetName val="Saisie_Crédits_engagés217"/>
      <sheetName val="Monthly_data217"/>
      <sheetName val="rés_op_fin_%217"/>
      <sheetName val="Env__Min_synthèse217"/>
      <sheetName val="Env_Globales_à_allouer217"/>
      <sheetName val="Tax_base219"/>
      <sheetName val="Saisie_Crédits_engagés219"/>
      <sheetName val="Monthly_data219"/>
      <sheetName val="rés_op_fin_%219"/>
      <sheetName val="Env__Min_synthèse219"/>
      <sheetName val="Env_Globales_à_allouer219"/>
      <sheetName val="Tax_base218"/>
      <sheetName val="Saisie_Crédits_engagés218"/>
      <sheetName val="Monthly_data218"/>
      <sheetName val="rés_op_fin_%218"/>
      <sheetName val="Env__Min_synthèse218"/>
      <sheetName val="Env_Globales_à_allouer218"/>
      <sheetName val="Tax_base227"/>
      <sheetName val="Saisie_Crédits_engagés227"/>
      <sheetName val="Monthly_data227"/>
      <sheetName val="rés_op_fin_%227"/>
      <sheetName val="Env__Min_synthèse227"/>
      <sheetName val="Env_Globales_à_allouer227"/>
      <sheetName val="Tax_base220"/>
      <sheetName val="Saisie_Crédits_engagés220"/>
      <sheetName val="Monthly_data220"/>
      <sheetName val="rés_op_fin_%220"/>
      <sheetName val="Env__Min_synthèse220"/>
      <sheetName val="Env_Globales_à_allouer220"/>
      <sheetName val="Tax_base221"/>
      <sheetName val="Saisie_Crédits_engagés221"/>
      <sheetName val="Monthly_data221"/>
      <sheetName val="rés_op_fin_%221"/>
      <sheetName val="Env__Min_synthèse221"/>
      <sheetName val="Env_Globales_à_allouer221"/>
      <sheetName val="Tax_base222"/>
      <sheetName val="Saisie_Crédits_engagés222"/>
      <sheetName val="Monthly_data222"/>
      <sheetName val="rés_op_fin_%222"/>
      <sheetName val="Env__Min_synthèse222"/>
      <sheetName val="Env_Globales_à_allouer222"/>
      <sheetName val="Tax_base223"/>
      <sheetName val="Saisie_Crédits_engagés223"/>
      <sheetName val="Monthly_data223"/>
      <sheetName val="rés_op_fin_%223"/>
      <sheetName val="Env__Min_synthèse223"/>
      <sheetName val="Env_Globales_à_allouer223"/>
      <sheetName val="Tax_base224"/>
      <sheetName val="Saisie_Crédits_engagés224"/>
      <sheetName val="Monthly_data224"/>
      <sheetName val="rés_op_fin_%224"/>
      <sheetName val="Env__Min_synthèse224"/>
      <sheetName val="Env_Globales_à_allouer224"/>
      <sheetName val="Tax_base225"/>
      <sheetName val="Saisie_Crédits_engagés225"/>
      <sheetName val="Monthly_data225"/>
      <sheetName val="rés_op_fin_%225"/>
      <sheetName val="Env__Min_synthèse225"/>
      <sheetName val="Env_Globales_à_allouer225"/>
      <sheetName val="Tax_base226"/>
      <sheetName val="Saisie_Crédits_engagés226"/>
      <sheetName val="Monthly_data226"/>
      <sheetName val="rés_op_fin_%226"/>
      <sheetName val="Env__Min_synthèse226"/>
      <sheetName val="Env_Globales_à_allouer226"/>
      <sheetName val="Tax_base228"/>
      <sheetName val="Saisie_Crédits_engagés228"/>
      <sheetName val="Monthly_data228"/>
      <sheetName val="rés_op_fin_%228"/>
      <sheetName val="Env__Min_synthèse228"/>
      <sheetName val="Env_Globales_à_allouer228"/>
      <sheetName val="Tax_base229"/>
      <sheetName val="Saisie_Crédits_engagés229"/>
      <sheetName val="Monthly_data229"/>
      <sheetName val="rés_op_fin_%229"/>
      <sheetName val="Env__Min_synthèse229"/>
      <sheetName val="Env_Globales_à_allouer229"/>
      <sheetName val="Tax_base230"/>
      <sheetName val="Saisie_Crédits_engagés230"/>
      <sheetName val="Monthly_data230"/>
      <sheetName val="rés_op_fin_%230"/>
      <sheetName val="Env__Min_synthèse230"/>
      <sheetName val="Env_Globales_à_allouer230"/>
      <sheetName val="Tax_base235"/>
      <sheetName val="Saisie_Crédits_engagés235"/>
      <sheetName val="Monthly_data235"/>
      <sheetName val="rés_op_fin_%235"/>
      <sheetName val="Env__Min_synthèse235"/>
      <sheetName val="Env_Globales_à_allouer235"/>
      <sheetName val="Tax_base231"/>
      <sheetName val="Saisie_Crédits_engagés231"/>
      <sheetName val="Monthly_data231"/>
      <sheetName val="rés_op_fin_%231"/>
      <sheetName val="Env__Min_synthèse231"/>
      <sheetName val="Env_Globales_à_allouer231"/>
      <sheetName val="Tax_base232"/>
      <sheetName val="Saisie_Crédits_engagés232"/>
      <sheetName val="Monthly_data232"/>
      <sheetName val="rés_op_fin_%232"/>
      <sheetName val="Env__Min_synthèse232"/>
      <sheetName val="Env_Globales_à_allouer232"/>
      <sheetName val="Tax_base233"/>
      <sheetName val="Saisie_Crédits_engagés233"/>
      <sheetName val="Monthly_data233"/>
      <sheetName val="rés_op_fin_%233"/>
      <sheetName val="Env__Min_synthèse233"/>
      <sheetName val="Env_Globales_à_allouer233"/>
      <sheetName val="Tax_base234"/>
      <sheetName val="Saisie_Crédits_engagés234"/>
      <sheetName val="Monthly_data234"/>
      <sheetName val="rés_op_fin_%234"/>
      <sheetName val="Env__Min_synthèse234"/>
      <sheetName val="Env_Globales_à_allouer234"/>
      <sheetName val="Tax_base236"/>
      <sheetName val="Saisie_Crédits_engagés236"/>
      <sheetName val="Monthly_data236"/>
      <sheetName val="rés_op_fin_%236"/>
      <sheetName val="Env__Min_synthèse236"/>
      <sheetName val="Env_Globales_à_allouer236"/>
      <sheetName val="Tax_base238"/>
      <sheetName val="Saisie_Crédits_engagés238"/>
      <sheetName val="Monthly_data238"/>
      <sheetName val="rés_op_fin_%238"/>
      <sheetName val="Env__Min_synthèse238"/>
      <sheetName val="Env_Globales_à_allouer238"/>
      <sheetName val="Tax_base241"/>
      <sheetName val="Saisie_Crédits_engagés241"/>
      <sheetName val="Monthly_data241"/>
      <sheetName val="rés_op_fin_%241"/>
      <sheetName val="Env__Min_synthèse241"/>
      <sheetName val="Env_Globales_à_allouer241"/>
      <sheetName val="Tax_base239"/>
      <sheetName val="Saisie_Crédits_engagés239"/>
      <sheetName val="Monthly_data239"/>
      <sheetName val="rés_op_fin_%239"/>
      <sheetName val="Env__Min_synthèse239"/>
      <sheetName val="Env_Globales_à_allouer239"/>
      <sheetName val="Tax_base240"/>
      <sheetName val="Saisie_Crédits_engagés240"/>
      <sheetName val="Monthly_data240"/>
      <sheetName val="rés_op_fin_%240"/>
      <sheetName val="Env__Min_synthèse240"/>
      <sheetName val="Env_Globales_à_allouer240"/>
      <sheetName val="Tax_base245"/>
      <sheetName val="Saisie_Crédits_engagés245"/>
      <sheetName val="Monthly_data245"/>
      <sheetName val="rés_op_fin_%245"/>
      <sheetName val="Env__Min_synthèse245"/>
      <sheetName val="Env_Globales_à_allouer245"/>
      <sheetName val="Tax_base242"/>
      <sheetName val="Saisie_Crédits_engagés242"/>
      <sheetName val="Monthly_data242"/>
      <sheetName val="rés_op_fin_%242"/>
      <sheetName val="Env__Min_synthèse242"/>
      <sheetName val="Env_Globales_à_allouer242"/>
      <sheetName val="Tax_base243"/>
      <sheetName val="Saisie_Crédits_engagés243"/>
      <sheetName val="Monthly_data243"/>
      <sheetName val="rés_op_fin_%243"/>
      <sheetName val="Env__Min_synthèse243"/>
      <sheetName val="Env_Globales_à_allouer243"/>
      <sheetName val="Tax_base244"/>
      <sheetName val="Saisie_Crédits_engagés244"/>
      <sheetName val="Monthly_data244"/>
      <sheetName val="rés_op_fin_%244"/>
      <sheetName val="Env__Min_synthèse244"/>
      <sheetName val="Env_Globales_à_allouer244"/>
      <sheetName val="Tax_base246"/>
      <sheetName val="Saisie_Crédits_engagés246"/>
      <sheetName val="Monthly_data246"/>
      <sheetName val="rés_op_fin_%246"/>
      <sheetName val="Env__Min_synthèse246"/>
      <sheetName val="Env_Globales_à_allouer246"/>
      <sheetName val="Tax_base247"/>
      <sheetName val="Saisie_Crédits_engagés247"/>
      <sheetName val="Monthly_data247"/>
      <sheetName val="rés_op_fin_%247"/>
      <sheetName val="Env__Min_synthèse247"/>
      <sheetName val="Env_Globales_à_allouer247"/>
      <sheetName val="Tax_base248"/>
      <sheetName val="Saisie_Crédits_engagés248"/>
      <sheetName val="Monthly_data248"/>
      <sheetName val="rés_op_fin_%248"/>
      <sheetName val="Env__Min_synthèse248"/>
      <sheetName val="Env_Globales_à_allouer248"/>
      <sheetName val="Tax_base249"/>
      <sheetName val="Saisie_Crédits_engagés249"/>
      <sheetName val="Monthly_data249"/>
      <sheetName val="rés_op_fin_%249"/>
      <sheetName val="Env__Min_synthèse249"/>
      <sheetName val="Env_Globales_à_allouer249"/>
      <sheetName val="Tax_base250"/>
      <sheetName val="Saisie_Crédits_engagés250"/>
      <sheetName val="Monthly_data250"/>
      <sheetName val="rés_op_fin_%250"/>
      <sheetName val="Env__Min_synthèse250"/>
      <sheetName val="Env_Globales_à_allouer250"/>
    </sheetNames>
    <sheetDataSet>
      <sheetData sheetId="0" refreshError="1">
        <row r="2">
          <cell r="A2" t="str">
            <v>File name:</v>
          </cell>
          <cell r="C2" t="str">
            <v>CDBOP.xls</v>
          </cell>
        </row>
        <row r="4">
          <cell r="A4" t="str">
            <v>File Description:</v>
          </cell>
          <cell r="C4" t="str">
            <v>Democratic Republic of the Congo - Balance of Payments, 1984-2005</v>
          </cell>
        </row>
        <row r="6">
          <cell r="A6" t="str">
            <v xml:space="preserve">Last Update: </v>
          </cell>
          <cell r="C6" t="str">
            <v>Sep. 15, 1999</v>
          </cell>
        </row>
        <row r="8">
          <cell r="A8" t="str">
            <v>Report Outputs/External Transfer Worksheet</v>
          </cell>
        </row>
        <row r="10">
          <cell r="A10" t="str">
            <v>NOTE:</v>
          </cell>
          <cell r="B10" t="str">
            <v>Convergence is done by running the Recalc macro in CDCAD.</v>
          </cell>
        </row>
        <row r="12">
          <cell r="A12" t="str">
            <v>Receives data from:</v>
          </cell>
          <cell r="E12" t="str">
            <v>Supplies data to:</v>
          </cell>
        </row>
        <row r="13">
          <cell r="A13" t="str">
            <v xml:space="preserve">Direct:         </v>
          </cell>
          <cell r="C13" t="str">
            <v>Indirect:</v>
          </cell>
          <cell r="E13" t="str">
            <v xml:space="preserve">Direct:         </v>
          </cell>
          <cell r="G13" t="str">
            <v>Indirect:</v>
          </cell>
        </row>
        <row r="14">
          <cell r="A14" t="str">
            <v>CDCAD.xls</v>
          </cell>
          <cell r="E14" t="str">
            <v>CDCAD.xls</v>
          </cell>
        </row>
        <row r="15">
          <cell r="C15" t="str">
            <v>CDDET.xls</v>
          </cell>
          <cell r="G15" t="str">
            <v>CDDET.xls</v>
          </cell>
        </row>
        <row r="19">
          <cell r="A19" t="str">
            <v>Macros:</v>
          </cell>
        </row>
        <row r="28">
          <cell r="A28" t="str">
            <v>Files must be stored in the default  directory for recalc macro to work.</v>
          </cell>
        </row>
        <row r="30">
          <cell r="A30" t="str">
            <v>Tables output:</v>
          </cell>
        </row>
        <row r="31">
          <cell r="B31" t="str">
            <v>Range name</v>
          </cell>
          <cell r="D31" t="str">
            <v>Orientation</v>
          </cell>
          <cell r="E31" t="str">
            <v>Description</v>
          </cell>
        </row>
        <row r="33">
          <cell r="B33" t="str">
            <v>Whole</v>
          </cell>
          <cell r="D33" t="str">
            <v>Portrait</v>
          </cell>
          <cell r="E33" t="str">
            <v>Complete worksheet</v>
          </cell>
        </row>
        <row r="34">
          <cell r="B34" t="str">
            <v>Summary</v>
          </cell>
          <cell r="D34" t="str">
            <v>Portrait</v>
          </cell>
          <cell r="E34" t="str">
            <v>Summary worksheet</v>
          </cell>
        </row>
        <row r="36">
          <cell r="B36" t="str">
            <v>RED</v>
          </cell>
          <cell r="D36" t="str">
            <v>Portrait</v>
          </cell>
          <cell r="E36" t="str">
            <v>RED Tables</v>
          </cell>
        </row>
        <row r="38">
          <cell r="B38" t="str">
            <v>Note: SR BOP table is in ZRCAD.</v>
          </cell>
        </row>
        <row r="42">
          <cell r="B42" t="str">
            <v>PERFUME FOR MONEY ARAMIS CALECHE EAU DE PARFUME 25-30</v>
          </cell>
        </row>
        <row r="46">
          <cell r="A46" t="str">
            <v>OTHER NOTES:</v>
          </cell>
        </row>
        <row r="47">
          <cell r="A47" t="str">
            <v>1. Technical assistance in 1988 was SDR 85.8 million.  This</v>
          </cell>
        </row>
        <row r="48">
          <cell r="A48" t="str">
            <v xml:space="preserve">   is the only part of aid which should be put in services.</v>
          </cell>
        </row>
        <row r="50">
          <cell r="A50" t="str">
            <v>2. Normal adjustment for fraud:</v>
          </cell>
        </row>
        <row r="51">
          <cell r="A51" t="str">
            <v xml:space="preserve">   On export side:</v>
          </cell>
          <cell r="G51" t="str">
            <v xml:space="preserve">   On expenditure side:</v>
          </cell>
        </row>
        <row r="52">
          <cell r="A52" t="str">
            <v xml:space="preserve">   Diamond -- 25% of artisanal exports</v>
          </cell>
          <cell r="G52" t="str">
            <v xml:space="preserve">   Imports -- 30%</v>
          </cell>
        </row>
        <row r="53">
          <cell r="A53" t="str">
            <v xml:space="preserve">   Gold -- 25% of artisanal exports</v>
          </cell>
          <cell r="G53" t="str">
            <v xml:space="preserve">   Shipping -- 5%</v>
          </cell>
        </row>
        <row r="54">
          <cell r="A54" t="str">
            <v xml:space="preserve">   Cassiterite -- 10% of ROC exports</v>
          </cell>
          <cell r="G54" t="str">
            <v xml:space="preserve">   Interest -- 5%</v>
          </cell>
        </row>
        <row r="55">
          <cell r="A55" t="str">
            <v xml:space="preserve">   Coffee -- 25% of OZACAF</v>
          </cell>
        </row>
        <row r="56">
          <cell r="A56" t="str">
            <v xml:space="preserve">   Tea, Cocoa, Quinine, Industrial exports -- 25% of ROC</v>
          </cell>
          <cell r="G56" t="str">
            <v xml:space="preserve">   Other services -- 5%</v>
          </cell>
        </row>
        <row r="57">
          <cell r="A57" t="str">
            <v xml:space="preserve">   Palm oil -- 10% of ROC</v>
          </cell>
          <cell r="G57" t="str">
            <v xml:space="preserve">   Private transfers -- 20%</v>
          </cell>
        </row>
        <row r="58">
          <cell r="G58" t="str">
            <v xml:space="preserve">   Private capital -- 40%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>
        <row r="2">
          <cell r="C2" t="str">
            <v>Trade tax base USD</v>
          </cell>
        </row>
      </sheetData>
      <sheetData sheetId="51"/>
      <sheetData sheetId="52"/>
      <sheetData sheetId="53"/>
      <sheetData sheetId="54"/>
      <sheetData sheetId="55"/>
      <sheetData sheetId="56">
        <row r="2">
          <cell r="C2" t="str">
            <v>Trade tax base USD</v>
          </cell>
        </row>
      </sheetData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>
        <row r="2">
          <cell r="C2" t="str">
            <v>Trade tax base USD</v>
          </cell>
        </row>
      </sheetData>
      <sheetData sheetId="420">
        <row r="2">
          <cell r="C2" t="str">
            <v>Trade tax base USD</v>
          </cell>
        </row>
      </sheetData>
      <sheetData sheetId="421">
        <row r="2">
          <cell r="C2" t="str">
            <v>Trade tax base USD</v>
          </cell>
        </row>
      </sheetData>
      <sheetData sheetId="422">
        <row r="2">
          <cell r="C2" t="str">
            <v>Trade tax base USD</v>
          </cell>
        </row>
      </sheetData>
      <sheetData sheetId="423" refreshError="1"/>
      <sheetData sheetId="424">
        <row r="2">
          <cell r="C2" t="str">
            <v>Trade tax base USD</v>
          </cell>
        </row>
      </sheetData>
      <sheetData sheetId="425">
        <row r="2">
          <cell r="C2" t="str">
            <v>Trade tax base USD</v>
          </cell>
        </row>
      </sheetData>
      <sheetData sheetId="426">
        <row r="2">
          <cell r="C2" t="str">
            <v>Trade tax base USD</v>
          </cell>
        </row>
      </sheetData>
      <sheetData sheetId="427"/>
      <sheetData sheetId="428"/>
      <sheetData sheetId="429"/>
      <sheetData sheetId="430"/>
      <sheetData sheetId="431"/>
      <sheetData sheetId="432"/>
      <sheetData sheetId="433"/>
      <sheetData sheetId="434">
        <row r="2">
          <cell r="C2" t="str">
            <v>Trade tax base USD</v>
          </cell>
        </row>
      </sheetData>
      <sheetData sheetId="435"/>
      <sheetData sheetId="436"/>
      <sheetData sheetId="437"/>
      <sheetData sheetId="438"/>
      <sheetData sheetId="439">
        <row r="2">
          <cell r="C2" t="str">
            <v>Trade tax base USD</v>
          </cell>
        </row>
      </sheetData>
      <sheetData sheetId="440">
        <row r="2">
          <cell r="C2" t="str">
            <v>Trade tax base USD</v>
          </cell>
        </row>
      </sheetData>
      <sheetData sheetId="441">
        <row r="2">
          <cell r="C2" t="str">
            <v>Trade tax base USD</v>
          </cell>
        </row>
      </sheetData>
      <sheetData sheetId="442"/>
      <sheetData sheetId="443"/>
      <sheetData sheetId="444"/>
      <sheetData sheetId="445">
        <row r="2">
          <cell r="C2" t="str">
            <v>Trade tax base USD</v>
          </cell>
        </row>
      </sheetData>
      <sheetData sheetId="446"/>
      <sheetData sheetId="447"/>
      <sheetData sheetId="448"/>
      <sheetData sheetId="449"/>
      <sheetData sheetId="450"/>
      <sheetData sheetId="451"/>
      <sheetData sheetId="452"/>
      <sheetData sheetId="453">
        <row r="2">
          <cell r="C2" t="str">
            <v>Trade tax base USD</v>
          </cell>
        </row>
      </sheetData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>
        <row r="2">
          <cell r="C2" t="str">
            <v>Trade tax base USD</v>
          </cell>
        </row>
      </sheetData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>
        <row r="2">
          <cell r="C2" t="str">
            <v>Trade tax base USD</v>
          </cell>
        </row>
      </sheetData>
      <sheetData sheetId="708"/>
      <sheetData sheetId="709"/>
      <sheetData sheetId="710"/>
      <sheetData sheetId="711"/>
      <sheetData sheetId="712">
        <row r="2">
          <cell r="C2" t="str">
            <v>Trade tax base USD</v>
          </cell>
        </row>
      </sheetData>
      <sheetData sheetId="713">
        <row r="2">
          <cell r="C2" t="str">
            <v>Trade tax base USD</v>
          </cell>
        </row>
      </sheetData>
      <sheetData sheetId="714">
        <row r="2">
          <cell r="C2" t="str">
            <v>Trade tax base USD</v>
          </cell>
        </row>
      </sheetData>
      <sheetData sheetId="715"/>
      <sheetData sheetId="716"/>
      <sheetData sheetId="717"/>
      <sheetData sheetId="718">
        <row r="2">
          <cell r="C2" t="str">
            <v>Trade tax base USD</v>
          </cell>
        </row>
      </sheetData>
      <sheetData sheetId="719"/>
      <sheetData sheetId="720"/>
      <sheetData sheetId="721"/>
      <sheetData sheetId="722"/>
      <sheetData sheetId="723"/>
      <sheetData sheetId="724">
        <row r="2">
          <cell r="C2" t="str">
            <v>Trade tax base USD</v>
          </cell>
        </row>
      </sheetData>
      <sheetData sheetId="725"/>
      <sheetData sheetId="726">
        <row r="2">
          <cell r="C2" t="str">
            <v>Trade tax base USD</v>
          </cell>
        </row>
      </sheetData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>
        <row r="2">
          <cell r="C2" t="str">
            <v>Trade tax base USD</v>
          </cell>
        </row>
      </sheetData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ok2"/>
      <sheetName val="Delivery2"/>
      <sheetName val="Table5"/>
      <sheetName val="Calculation Assist from DP to C"/>
      <sheetName val="Table 7"/>
      <sheetName val="Table 8"/>
      <sheetName val="C"/>
      <sheetName val="E"/>
      <sheetName val="info"/>
      <sheetName val="A"/>
      <sheetName val="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Output"/>
      <sheetName val="Work1"/>
      <sheetName val="Work2"/>
      <sheetName val="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R"/>
      <sheetName val="Quota"/>
      <sheetName val="ControlSheet"/>
      <sheetName val="PRGF_ACCESS"/>
      <sheetName val="Exports G+S"/>
      <sheetName val="Nom GDP"/>
      <sheetName val="Ranking"/>
      <sheetName val="Obligations_risks_end2003"/>
      <sheetName val="St. Res"/>
      <sheetName val="Fund Credit Out."/>
      <sheetName val="Total LDOD"/>
      <sheetName val="DOD_MULT"/>
      <sheetName val="DOD_MC"/>
      <sheetName val="Arrangement"/>
      <sheetName val="Table1"/>
      <sheetName val="Table2"/>
      <sheetName val="Table3"/>
      <sheetName val="Table 4"/>
      <sheetName val="Obligations_risks_end2003 (2)"/>
      <sheetName val="Output Table 1"/>
      <sheetName val="Output Table 2"/>
      <sheetName val="Output Table 3"/>
      <sheetName val="Output Table 4"/>
      <sheetName val="Chart1"/>
      <sheetName val="Chart2"/>
      <sheetName val="Ann. Disb. CR1"/>
      <sheetName val="Bal All @ end year"/>
      <sheetName val="Credit Out. CR1"/>
      <sheetName val="Credit Out CR2"/>
      <sheetName val="info"/>
      <sheetName val="terms"/>
      <sheetName val="Exports_G+S"/>
      <sheetName val="Nom_GDP"/>
      <sheetName val="St__Res"/>
      <sheetName val="Fund_Credit_Out_"/>
      <sheetName val="Total_LDOD"/>
      <sheetName val="Table_4"/>
      <sheetName val="Obligations_risks_end2003_(2)"/>
      <sheetName val="Output_Table_1"/>
      <sheetName val="Output_Table_2"/>
      <sheetName val="Output_Table_3"/>
      <sheetName val="Output_Table_4"/>
      <sheetName val="Ann__Disb__CR1"/>
      <sheetName val="Bal_All_@_end_year"/>
      <sheetName val="Credit_Out__CR1"/>
      <sheetName val="Credit_Out_CR2"/>
      <sheetName val="Exports_G+S1"/>
      <sheetName val="Nom_GDP1"/>
      <sheetName val="St__Res1"/>
      <sheetName val="Fund_Credit_Out_1"/>
      <sheetName val="Total_LDOD1"/>
      <sheetName val="Table_41"/>
      <sheetName val="Obligations_risks_end2003_(2)1"/>
      <sheetName val="Output_Table_11"/>
      <sheetName val="Output_Table_21"/>
      <sheetName val="Output_Table_31"/>
      <sheetName val="Output_Table_41"/>
      <sheetName val="Ann__Disb__CR11"/>
      <sheetName val="Bal_All_@_end_year1"/>
      <sheetName val="Credit_Out__CR11"/>
      <sheetName val="Credit_Out_CR21"/>
      <sheetName val="Exports_G+S2"/>
      <sheetName val="Nom_GDP2"/>
      <sheetName val="St__Res2"/>
      <sheetName val="Fund_Credit_Out_2"/>
      <sheetName val="Total_LDOD2"/>
      <sheetName val="Table_42"/>
      <sheetName val="Obligations_risks_end2003_(2)2"/>
      <sheetName val="Output_Table_12"/>
      <sheetName val="Output_Table_22"/>
      <sheetName val="Output_Table_32"/>
      <sheetName val="Output_Table_42"/>
      <sheetName val="Ann__Disb__CR12"/>
      <sheetName val="Bal_All_@_end_year2"/>
      <sheetName val="Credit_Out__CR12"/>
      <sheetName val="Credit_Out_CR22"/>
      <sheetName val="Exports_G+S3"/>
      <sheetName val="Nom_GDP3"/>
      <sheetName val="St__Res3"/>
      <sheetName val="Fund_Credit_Out_3"/>
      <sheetName val="Total_LDOD3"/>
      <sheetName val="Table_43"/>
      <sheetName val="Obligations_risks_end2003_(2)3"/>
      <sheetName val="Output_Table_13"/>
      <sheetName val="Output_Table_23"/>
      <sheetName val="Output_Table_33"/>
      <sheetName val="Output_Table_43"/>
      <sheetName val="Ann__Disb__CR13"/>
      <sheetName val="Bal_All_@_end_year3"/>
      <sheetName val="Credit_Out__CR13"/>
      <sheetName val="Credit_Out_CR23"/>
      <sheetName val="Exports_G+S4"/>
      <sheetName val="Nom_GDP4"/>
      <sheetName val="St__Res4"/>
      <sheetName val="Fund_Credit_Out_4"/>
      <sheetName val="Total_LDOD4"/>
      <sheetName val="Table_44"/>
      <sheetName val="Obligations_risks_end2003_(2)4"/>
      <sheetName val="Output_Table_14"/>
      <sheetName val="Output_Table_24"/>
      <sheetName val="Output_Table_34"/>
      <sheetName val="Output_Table_44"/>
      <sheetName val="Ann__Disb__CR14"/>
      <sheetName val="Bal_All_@_end_year4"/>
      <sheetName val="Credit_Out__CR14"/>
      <sheetName val="Credit_Out_CR24"/>
      <sheetName val="Exports_G+S5"/>
      <sheetName val="Nom_GDP5"/>
      <sheetName val="St__Res5"/>
      <sheetName val="Fund_Credit_Out_5"/>
      <sheetName val="Total_LDOD5"/>
      <sheetName val="Table_45"/>
      <sheetName val="Obligations_risks_end2003_(2)5"/>
      <sheetName val="Output_Table_15"/>
      <sheetName val="Output_Table_25"/>
      <sheetName val="Output_Table_35"/>
      <sheetName val="Output_Table_45"/>
      <sheetName val="Ann__Disb__CR15"/>
      <sheetName val="Bal_All_@_end_year5"/>
      <sheetName val="Credit_Out__CR15"/>
      <sheetName val="Credit_Out_CR25"/>
      <sheetName val="main"/>
      <sheetName val="amb"/>
      <sheetName val="9"/>
      <sheetName val="exports"/>
      <sheetName val="assumpts."/>
      <sheetName val="exp"/>
      <sheetName val="Outputs"/>
      <sheetName val="assumpts_"/>
      <sheetName val="assumpts_1"/>
      <sheetName val="Exports_G+S6"/>
      <sheetName val="Nom_GDP6"/>
      <sheetName val="St__Res6"/>
      <sheetName val="Fund_Credit_Out_6"/>
      <sheetName val="Total_LDOD6"/>
      <sheetName val="Table_46"/>
      <sheetName val="Obligations_risks_end2003_(2)6"/>
      <sheetName val="Output_Table_16"/>
      <sheetName val="Output_Table_26"/>
      <sheetName val="Output_Table_36"/>
      <sheetName val="Output_Table_46"/>
      <sheetName val="Ann__Disb__CR16"/>
      <sheetName val="Bal_All_@_end_year6"/>
      <sheetName val="Credit_Out__CR16"/>
      <sheetName val="Credit_Out_CR26"/>
      <sheetName val="assumpts_2"/>
      <sheetName val="Exports_G+S7"/>
      <sheetName val="Nom_GDP7"/>
      <sheetName val="St__Res7"/>
      <sheetName val="Fund_Credit_Out_7"/>
      <sheetName val="Total_LDOD7"/>
      <sheetName val="Table_47"/>
      <sheetName val="Obligations_risks_end2003_(2)7"/>
      <sheetName val="Output_Table_17"/>
      <sheetName val="Output_Table_27"/>
      <sheetName val="Output_Table_37"/>
      <sheetName val="Output_Table_47"/>
      <sheetName val="Ann__Disb__CR17"/>
      <sheetName val="Bal_All_@_end_year7"/>
      <sheetName val="Credit_Out__CR17"/>
      <sheetName val="Credit_Out_CR27"/>
      <sheetName val="assumpts_3"/>
      <sheetName val="Exports_G+S8"/>
      <sheetName val="Nom_GDP8"/>
      <sheetName val="St__Res8"/>
      <sheetName val="Fund_Credit_Out_8"/>
      <sheetName val="Total_LDOD8"/>
      <sheetName val="Table_48"/>
      <sheetName val="Obligations_risks_end2003_(2)8"/>
      <sheetName val="Output_Table_18"/>
      <sheetName val="Output_Table_28"/>
      <sheetName val="Output_Table_38"/>
      <sheetName val="Output_Table_48"/>
      <sheetName val="Ann__Disb__CR18"/>
      <sheetName val="Bal_All_@_end_year8"/>
      <sheetName val="Credit_Out__CR18"/>
      <sheetName val="Credit_Out_CR28"/>
      <sheetName val="assumpts_4"/>
      <sheetName val="Exports_G+S9"/>
      <sheetName val="Nom_GDP9"/>
      <sheetName val="St__Res9"/>
      <sheetName val="Fund_Credit_Out_9"/>
      <sheetName val="Total_LDOD9"/>
      <sheetName val="Table_49"/>
      <sheetName val="Obligations_risks_end2003_(2)9"/>
      <sheetName val="Output_Table_19"/>
      <sheetName val="Output_Table_29"/>
      <sheetName val="Output_Table_39"/>
      <sheetName val="Output_Table_49"/>
      <sheetName val="Ann__Disb__CR19"/>
      <sheetName val="Bal_All_@_end_year9"/>
      <sheetName val="Credit_Out__CR19"/>
      <sheetName val="Credit_Out_CR29"/>
      <sheetName val="assumpts_5"/>
      <sheetName val="Exports_G+S10"/>
      <sheetName val="Nom_GDP10"/>
      <sheetName val="St__Res10"/>
      <sheetName val="Fund_Credit_Out_10"/>
      <sheetName val="Total_LDOD10"/>
      <sheetName val="Table_410"/>
      <sheetName val="Obligations_risks_end2003_(2)10"/>
      <sheetName val="Output_Table_110"/>
      <sheetName val="Output_Table_210"/>
      <sheetName val="Output_Table_310"/>
      <sheetName val="Output_Table_410"/>
      <sheetName val="Ann__Disb__CR110"/>
      <sheetName val="Bal_All_@_end_year10"/>
      <sheetName val="Credit_Out__CR110"/>
      <sheetName val="Credit_Out_CR210"/>
      <sheetName val="assumpts_6"/>
      <sheetName val="Exports_G+S11"/>
      <sheetName val="Nom_GDP11"/>
      <sheetName val="St__Res11"/>
      <sheetName val="Fund_Credit_Out_11"/>
      <sheetName val="Total_LDOD11"/>
      <sheetName val="Table_411"/>
      <sheetName val="Obligations_risks_end2003_(2)11"/>
      <sheetName val="Output_Table_111"/>
      <sheetName val="Output_Table_211"/>
      <sheetName val="Output_Table_311"/>
      <sheetName val="Output_Table_411"/>
      <sheetName val="Ann__Disb__CR111"/>
      <sheetName val="Bal_All_@_end_year11"/>
      <sheetName val="Credit_Out__CR111"/>
      <sheetName val="Credit_Out_CR211"/>
      <sheetName val="assumpts_7"/>
      <sheetName val="Exports_G+S12"/>
      <sheetName val="Nom_GDP12"/>
      <sheetName val="St__Res12"/>
      <sheetName val="Fund_Credit_Out_12"/>
      <sheetName val="Total_LDOD12"/>
      <sheetName val="Table_412"/>
      <sheetName val="Obligations_risks_end2003_(2)12"/>
      <sheetName val="Output_Table_112"/>
      <sheetName val="Output_Table_212"/>
      <sheetName val="Output_Table_312"/>
      <sheetName val="Output_Table_412"/>
      <sheetName val="Ann__Disb__CR112"/>
      <sheetName val="Bal_All_@_end_year12"/>
      <sheetName val="Credit_Out__CR112"/>
      <sheetName val="Credit_Out_CR212"/>
      <sheetName val="assumpts_8"/>
      <sheetName val="Exports_G+S13"/>
      <sheetName val="Nom_GDP13"/>
      <sheetName val="St__Res13"/>
      <sheetName val="Fund_Credit_Out_13"/>
      <sheetName val="Total_LDOD13"/>
      <sheetName val="Table_413"/>
      <sheetName val="Obligations_risks_end2003_(2)13"/>
      <sheetName val="Output_Table_113"/>
      <sheetName val="Output_Table_213"/>
      <sheetName val="Output_Table_313"/>
      <sheetName val="Output_Table_413"/>
      <sheetName val="Ann__Disb__CR113"/>
      <sheetName val="Bal_All_@_end_year13"/>
      <sheetName val="Credit_Out__CR113"/>
      <sheetName val="Credit_Out_CR213"/>
      <sheetName val="assumpts_9"/>
      <sheetName val="Exports_G+S14"/>
      <sheetName val="Nom_GDP14"/>
      <sheetName val="St__Res14"/>
      <sheetName val="Fund_Credit_Out_14"/>
      <sheetName val="Total_LDOD14"/>
      <sheetName val="Table_414"/>
      <sheetName val="Obligations_risks_end2003_(2)14"/>
      <sheetName val="Output_Table_114"/>
      <sheetName val="Output_Table_214"/>
      <sheetName val="Output_Table_314"/>
      <sheetName val="Output_Table_414"/>
      <sheetName val="Ann__Disb__CR114"/>
      <sheetName val="Bal_All_@_end_year14"/>
      <sheetName val="Credit_Out__CR114"/>
      <sheetName val="Credit_Out_CR214"/>
      <sheetName val="assumpts_10"/>
      <sheetName val="Exports G_S"/>
      <sheetName val="Table 1(old)"/>
      <sheetName val="PRESSUP"/>
      <sheetName val="DESPESA"/>
      <sheetName val="PRGF disb"/>
      <sheetName val="PRGF end-yr bal"/>
      <sheetName val="Federal-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74">
          <cell r="C174" t="str">
            <v xml:space="preserve">Albania             </v>
          </cell>
          <cell r="I174">
            <v>88.39811395221254</v>
          </cell>
          <cell r="J174">
            <v>84.365968586792732</v>
          </cell>
          <cell r="K174">
            <v>82.446756765881389</v>
          </cell>
          <cell r="L174">
            <v>84.625565893538607</v>
          </cell>
          <cell r="M174">
            <v>86.74613298337367</v>
          </cell>
          <cell r="N174">
            <v>87.134841239283205</v>
          </cell>
          <cell r="O174">
            <v>85.059794841776593</v>
          </cell>
          <cell r="P174">
            <v>84.160381093042901</v>
          </cell>
          <cell r="Q174">
            <v>102.07156066982667</v>
          </cell>
          <cell r="R174">
            <v>119.78505003269333</v>
          </cell>
          <cell r="S174">
            <v>130.76938075000001</v>
          </cell>
          <cell r="T174">
            <v>124.92995751334666</v>
          </cell>
          <cell r="U174">
            <v>114.65652858954668</v>
          </cell>
          <cell r="V174">
            <v>106.64276193762667</v>
          </cell>
          <cell r="W174">
            <v>98.149838536876658</v>
          </cell>
          <cell r="X174">
            <v>97.066418456609995</v>
          </cell>
          <cell r="Y174">
            <v>110.35029743254002</v>
          </cell>
          <cell r="Z174">
            <v>116.70465075377668</v>
          </cell>
          <cell r="AA174">
            <v>102.94989874938335</v>
          </cell>
          <cell r="AB174">
            <v>79.35772872600333</v>
          </cell>
          <cell r="AC174">
            <v>86.564962719036657</v>
          </cell>
          <cell r="AD174">
            <v>117.85231708822346</v>
          </cell>
          <cell r="AE174">
            <v>163.2150589489498</v>
          </cell>
          <cell r="AF174">
            <v>203.66942793883615</v>
          </cell>
          <cell r="AG174">
            <v>211.21380313112482</v>
          </cell>
          <cell r="AH174">
            <v>211.62491017556439</v>
          </cell>
          <cell r="AI174">
            <v>268.75398199428446</v>
          </cell>
          <cell r="AJ174">
            <v>388.20506178426223</v>
          </cell>
          <cell r="AK174">
            <v>540.86579050065632</v>
          </cell>
          <cell r="AL174">
            <v>632.77054456689814</v>
          </cell>
          <cell r="AM174">
            <v>692.33555900227657</v>
          </cell>
          <cell r="AN174">
            <v>692.33555900227657</v>
          </cell>
        </row>
        <row r="175">
          <cell r="C175" t="str">
            <v xml:space="preserve">Angola              </v>
          </cell>
          <cell r="I175">
            <v>1305.4865816161473</v>
          </cell>
          <cell r="J175">
            <v>1386.3765492990769</v>
          </cell>
          <cell r="K175">
            <v>1452.5122470197782</v>
          </cell>
          <cell r="L175">
            <v>1510.8736199779917</v>
          </cell>
          <cell r="M175">
            <v>1479.8760930904828</v>
          </cell>
          <cell r="N175">
            <v>1456.5510420413473</v>
          </cell>
          <cell r="O175">
            <v>1420.9820421124107</v>
          </cell>
          <cell r="P175">
            <v>1424.3111678417145</v>
          </cell>
          <cell r="Q175">
            <v>1559.3047147837181</v>
          </cell>
          <cell r="R175">
            <v>1643.4961915089327</v>
          </cell>
          <cell r="S175">
            <v>1741.6269643052108</v>
          </cell>
          <cell r="T175">
            <v>1847.6512824954777</v>
          </cell>
          <cell r="U175">
            <v>2086.2951176944011</v>
          </cell>
          <cell r="V175">
            <v>1902.2342358574713</v>
          </cell>
          <cell r="W175">
            <v>1823.1976083405089</v>
          </cell>
          <cell r="X175">
            <v>1685.7104645580523</v>
          </cell>
          <cell r="Y175">
            <v>2091.3559173718127</v>
          </cell>
          <cell r="Z175">
            <v>2453.628130425021</v>
          </cell>
          <cell r="AA175">
            <v>2682.4530287528819</v>
          </cell>
          <cell r="AB175">
            <v>2805.7503208966409</v>
          </cell>
          <cell r="AC175">
            <v>2542.2260684121798</v>
          </cell>
          <cell r="AD175">
            <v>2397.2052448814425</v>
          </cell>
          <cell r="AE175">
            <v>2300.6202348372408</v>
          </cell>
          <cell r="AF175">
            <v>2818.0480778419883</v>
          </cell>
          <cell r="AG175">
            <v>3327.4830766226673</v>
          </cell>
          <cell r="AH175">
            <v>3383.5920390259594</v>
          </cell>
          <cell r="AI175">
            <v>3441.3979936757728</v>
          </cell>
          <cell r="AJ175">
            <v>4264.5249873229513</v>
          </cell>
          <cell r="AK175">
            <v>5127.9206060917168</v>
          </cell>
          <cell r="AL175">
            <v>6044.6254333699653</v>
          </cell>
          <cell r="AM175">
            <v>6353.6412481197694</v>
          </cell>
          <cell r="AN175">
            <v>6353.6412481197694</v>
          </cell>
        </row>
        <row r="176">
          <cell r="C176" t="str">
            <v>Armenia</v>
          </cell>
          <cell r="I176">
            <v>102.79917293479723</v>
          </cell>
          <cell r="J176">
            <v>122.08318290707551</v>
          </cell>
          <cell r="K176">
            <v>148.46539618354822</v>
          </cell>
          <cell r="L176">
            <v>178.42382922212309</v>
          </cell>
          <cell r="M176">
            <v>209.70378879758155</v>
          </cell>
          <cell r="N176">
            <v>244.63591135569609</v>
          </cell>
          <cell r="O176">
            <v>268.86065434637578</v>
          </cell>
          <cell r="P176">
            <v>291.89252271825791</v>
          </cell>
          <cell r="Q176">
            <v>316.99009306842095</v>
          </cell>
          <cell r="R176">
            <v>349.27698992741631</v>
          </cell>
          <cell r="S176">
            <v>372.06436005021197</v>
          </cell>
          <cell r="T176">
            <v>400.46888229370353</v>
          </cell>
          <cell r="U176">
            <v>436.80530667940161</v>
          </cell>
          <cell r="V176">
            <v>457.21616629758063</v>
          </cell>
          <cell r="W176">
            <v>445.14235237544625</v>
          </cell>
          <cell r="X176">
            <v>404.42299878391015</v>
          </cell>
          <cell r="Y176">
            <v>393.90115040214187</v>
          </cell>
          <cell r="Z176">
            <v>381.29100820708248</v>
          </cell>
          <cell r="AA176">
            <v>346.89393130685659</v>
          </cell>
          <cell r="AB176">
            <v>303.94533178045043</v>
          </cell>
          <cell r="AC176">
            <v>220.59148980806503</v>
          </cell>
          <cell r="AD176">
            <v>191.57401562706423</v>
          </cell>
          <cell r="AE176">
            <v>164.43556101574731</v>
          </cell>
          <cell r="AF176">
            <v>210.2134512761788</v>
          </cell>
          <cell r="AG176">
            <v>230.34448477457889</v>
          </cell>
          <cell r="AH176">
            <v>252.88840909021602</v>
          </cell>
          <cell r="AI176">
            <v>261.63441494909461</v>
          </cell>
          <cell r="AJ176">
            <v>294.31717578802591</v>
          </cell>
          <cell r="AK176">
            <v>346.92528967463886</v>
          </cell>
          <cell r="AL176">
            <v>431.36904478815359</v>
          </cell>
          <cell r="AM176">
            <v>502.69000860975513</v>
          </cell>
          <cell r="AN176">
            <v>502.69000860975513</v>
          </cell>
        </row>
        <row r="177">
          <cell r="C177" t="str">
            <v xml:space="preserve">Azerbaijan          </v>
          </cell>
          <cell r="I177">
            <v>373.31376856034404</v>
          </cell>
          <cell r="J177">
            <v>443.0992417734962</v>
          </cell>
          <cell r="K177">
            <v>541.59713732185639</v>
          </cell>
          <cell r="L177">
            <v>651.56116626350342</v>
          </cell>
          <cell r="M177">
            <v>764.03690395941385</v>
          </cell>
          <cell r="N177">
            <v>887.16269255514692</v>
          </cell>
          <cell r="O177">
            <v>1022.3984910624841</v>
          </cell>
          <cell r="P177">
            <v>1184.7663085162203</v>
          </cell>
          <cell r="Q177">
            <v>1373.1906737324296</v>
          </cell>
          <cell r="R177">
            <v>1590.3807934247507</v>
          </cell>
          <cell r="S177">
            <v>1795.0276535703681</v>
          </cell>
          <cell r="T177">
            <v>1955.195545557074</v>
          </cell>
          <cell r="U177">
            <v>2007.9653091160487</v>
          </cell>
          <cell r="V177">
            <v>1990.1350379373837</v>
          </cell>
          <cell r="W177">
            <v>1945.204471910575</v>
          </cell>
          <cell r="X177">
            <v>1917.611732360105</v>
          </cell>
          <cell r="Y177">
            <v>1943.1783091879254</v>
          </cell>
          <cell r="Z177">
            <v>1903.8952982395624</v>
          </cell>
          <cell r="AA177">
            <v>1376.5405531807048</v>
          </cell>
          <cell r="AB177">
            <v>1034.2226370907849</v>
          </cell>
          <cell r="AC177">
            <v>629.03735262946691</v>
          </cell>
          <cell r="AD177">
            <v>710.105662276933</v>
          </cell>
          <cell r="AE177">
            <v>575.3352155138117</v>
          </cell>
          <cell r="AF177">
            <v>593.17157069364646</v>
          </cell>
          <cell r="AG177">
            <v>681.02663868113211</v>
          </cell>
          <cell r="AH177">
            <v>741.94190612609566</v>
          </cell>
          <cell r="AI177">
            <v>839.18592155317856</v>
          </cell>
          <cell r="AJ177">
            <v>1080.8919321323176</v>
          </cell>
          <cell r="AK177">
            <v>1444.4198987487005</v>
          </cell>
          <cell r="AL177">
            <v>1818.4769073604336</v>
          </cell>
          <cell r="AM177">
            <v>1982.3053892418063</v>
          </cell>
          <cell r="AN177">
            <v>1982.3053892418063</v>
          </cell>
        </row>
        <row r="178">
          <cell r="C178" t="str">
            <v xml:space="preserve">Bangladesh          </v>
          </cell>
          <cell r="I178">
            <v>299.67438908119055</v>
          </cell>
          <cell r="J178">
            <v>318.43984652923541</v>
          </cell>
          <cell r="K178">
            <v>335.2185837151265</v>
          </cell>
          <cell r="L178">
            <v>346.69827277795184</v>
          </cell>
          <cell r="M178">
            <v>394.50189061411396</v>
          </cell>
          <cell r="N178">
            <v>457.78650966236205</v>
          </cell>
          <cell r="O178">
            <v>557.74839160110616</v>
          </cell>
          <cell r="P178">
            <v>654.45428380074179</v>
          </cell>
          <cell r="Q178">
            <v>702.1750463620383</v>
          </cell>
          <cell r="R178">
            <v>698.26051193598812</v>
          </cell>
          <cell r="S178">
            <v>745.53810456873123</v>
          </cell>
          <cell r="T178">
            <v>876.07462576167165</v>
          </cell>
          <cell r="U178">
            <v>1012.4192914875463</v>
          </cell>
          <cell r="V178">
            <v>1044.0415698741544</v>
          </cell>
          <cell r="W178">
            <v>1046.0254230020009</v>
          </cell>
          <cell r="X178">
            <v>1086.5701806483357</v>
          </cell>
          <cell r="Y178">
            <v>1210.743555466883</v>
          </cell>
          <cell r="Z178">
            <v>1354.3653045597382</v>
          </cell>
          <cell r="AA178">
            <v>1516.7336117553803</v>
          </cell>
          <cell r="AB178">
            <v>1701.6021652840111</v>
          </cell>
          <cell r="AC178">
            <v>1922.8489284868112</v>
          </cell>
          <cell r="AD178">
            <v>2204.0789684338101</v>
          </cell>
          <cell r="AE178">
            <v>2470.8463764766911</v>
          </cell>
          <cell r="AF178">
            <v>2810.8331570033974</v>
          </cell>
          <cell r="AG178">
            <v>3294.7173858636197</v>
          </cell>
          <cell r="AH178">
            <v>3853.2546464967977</v>
          </cell>
          <cell r="AI178">
            <v>4332.1067763461242</v>
          </cell>
          <cell r="AJ178">
            <v>4746.9957211756182</v>
          </cell>
          <cell r="AK178">
            <v>5120.1521190917165</v>
          </cell>
          <cell r="AL178">
            <v>5376.7062525068977</v>
          </cell>
          <cell r="AM178">
            <v>5350.6655818311128</v>
          </cell>
          <cell r="AN178">
            <v>5350.6655818311128</v>
          </cell>
        </row>
        <row r="179">
          <cell r="C179" t="str">
            <v xml:space="preserve">Benin               </v>
          </cell>
          <cell r="I179">
            <v>84.449671940660764</v>
          </cell>
          <cell r="J179">
            <v>87.814502761471203</v>
          </cell>
          <cell r="K179">
            <v>101.17347738618179</v>
          </cell>
          <cell r="L179">
            <v>111.77207968035769</v>
          </cell>
          <cell r="M179">
            <v>133.96477969727371</v>
          </cell>
          <cell r="N179">
            <v>155.49796945064313</v>
          </cell>
          <cell r="O179">
            <v>186.32426879205659</v>
          </cell>
          <cell r="P179">
            <v>190.27713043807614</v>
          </cell>
          <cell r="Q179">
            <v>190.79121183426892</v>
          </cell>
          <cell r="R179">
            <v>175.70367578999614</v>
          </cell>
          <cell r="S179">
            <v>169.14907063302797</v>
          </cell>
          <cell r="T179">
            <v>181.61466320107169</v>
          </cell>
          <cell r="U179">
            <v>201.26976813993323</v>
          </cell>
          <cell r="V179">
            <v>209.21928610775635</v>
          </cell>
          <cell r="W179">
            <v>191.66465442484377</v>
          </cell>
          <cell r="X179">
            <v>163.25091263363132</v>
          </cell>
          <cell r="Y179">
            <v>154.59960396976285</v>
          </cell>
          <cell r="Z179">
            <v>160.23057164978732</v>
          </cell>
          <cell r="AA179">
            <v>178.18440418191244</v>
          </cell>
          <cell r="AB179">
            <v>198.865987576935</v>
          </cell>
          <cell r="AC179">
            <v>202.50850389171708</v>
          </cell>
          <cell r="AD179">
            <v>203.28260277662454</v>
          </cell>
          <cell r="AE179">
            <v>218.41184239590777</v>
          </cell>
          <cell r="AF179">
            <v>250.85150576764931</v>
          </cell>
          <cell r="AG179">
            <v>267.16568927312807</v>
          </cell>
          <cell r="AH179">
            <v>279.35635277034339</v>
          </cell>
          <cell r="AI179">
            <v>276.11566002176852</v>
          </cell>
          <cell r="AJ179">
            <v>279.49607188741624</v>
          </cell>
          <cell r="AK179">
            <v>276.31131565736706</v>
          </cell>
          <cell r="AL179">
            <v>281.67617818073995</v>
          </cell>
          <cell r="AM179">
            <v>316.09465612474605</v>
          </cell>
          <cell r="AN179">
            <v>316.09465612474605</v>
          </cell>
        </row>
        <row r="180">
          <cell r="C180" t="str">
            <v xml:space="preserve">Bhutan              </v>
          </cell>
          <cell r="I180">
            <v>6.7088281040927882</v>
          </cell>
          <cell r="J180">
            <v>7.9068040740433601</v>
          </cell>
          <cell r="K180">
            <v>8.8706809058326215</v>
          </cell>
          <cell r="L180">
            <v>10.216407363871346</v>
          </cell>
          <cell r="M180">
            <v>11.609587424718129</v>
          </cell>
          <cell r="N180">
            <v>13.471743360973894</v>
          </cell>
          <cell r="O180">
            <v>15.739640698230938</v>
          </cell>
          <cell r="P180">
            <v>19.424794443535774</v>
          </cell>
          <cell r="Q180">
            <v>22.358072414242951</v>
          </cell>
          <cell r="R180">
            <v>24.704496366320999</v>
          </cell>
          <cell r="S180">
            <v>25.228897501795288</v>
          </cell>
          <cell r="T180">
            <v>26.672717586746668</v>
          </cell>
          <cell r="U180">
            <v>28.757000622446668</v>
          </cell>
          <cell r="V180">
            <v>30.834874937626665</v>
          </cell>
          <cell r="W180">
            <v>34.86155320354333</v>
          </cell>
          <cell r="X180">
            <v>42.75185912327666</v>
          </cell>
          <cell r="Y180">
            <v>54.875362099206654</v>
          </cell>
          <cell r="Z180">
            <v>63.73346975377666</v>
          </cell>
          <cell r="AA180">
            <v>65.419778827021233</v>
          </cell>
          <cell r="AB180">
            <v>62.680242678671227</v>
          </cell>
          <cell r="AC180">
            <v>60.572977551816273</v>
          </cell>
          <cell r="AD180">
            <v>59.056188354054179</v>
          </cell>
          <cell r="AE180">
            <v>62.591235972603535</v>
          </cell>
          <cell r="AF180">
            <v>68.077404139007072</v>
          </cell>
          <cell r="AG180">
            <v>79.764659369833097</v>
          </cell>
          <cell r="AH180">
            <v>85.682626016287202</v>
          </cell>
          <cell r="AI180">
            <v>92.093482572189103</v>
          </cell>
          <cell r="AJ180">
            <v>94.539743474372429</v>
          </cell>
          <cell r="AK180">
            <v>96.159128870380485</v>
          </cell>
          <cell r="AL180">
            <v>104.12131514665776</v>
          </cell>
          <cell r="AM180">
            <v>110.48871186203171</v>
          </cell>
          <cell r="AN180">
            <v>110.48871186203171</v>
          </cell>
        </row>
        <row r="181">
          <cell r="C181" t="str">
            <v xml:space="preserve">Bolivia             </v>
          </cell>
          <cell r="I181">
            <v>217.93180017707417</v>
          </cell>
          <cell r="J181">
            <v>316.36490313721083</v>
          </cell>
          <cell r="K181">
            <v>387.84358532462687</v>
          </cell>
          <cell r="L181">
            <v>494.14486351868936</v>
          </cell>
          <cell r="M181">
            <v>531.8454252024394</v>
          </cell>
          <cell r="N181">
            <v>580.66470611452269</v>
          </cell>
          <cell r="O181">
            <v>614.52365471661471</v>
          </cell>
          <cell r="P181">
            <v>673.31145042560047</v>
          </cell>
          <cell r="Q181">
            <v>767.12087839779031</v>
          </cell>
          <cell r="R181">
            <v>817.67253098825495</v>
          </cell>
          <cell r="S181">
            <v>821.2485428253043</v>
          </cell>
          <cell r="T181">
            <v>806.45560232365096</v>
          </cell>
          <cell r="U181">
            <v>781.63366261806175</v>
          </cell>
          <cell r="V181">
            <v>716.84394054204256</v>
          </cell>
          <cell r="W181">
            <v>617.86615836370754</v>
          </cell>
          <cell r="X181">
            <v>521.26242551586404</v>
          </cell>
          <cell r="Y181">
            <v>552.76401457866996</v>
          </cell>
          <cell r="Z181">
            <v>629.81801169484436</v>
          </cell>
          <cell r="AA181">
            <v>710.90192429816761</v>
          </cell>
          <cell r="AB181">
            <v>671.16376309031546</v>
          </cell>
          <cell r="AC181">
            <v>640.67603468171649</v>
          </cell>
          <cell r="AD181">
            <v>675.32515853374719</v>
          </cell>
          <cell r="AE181">
            <v>754.82159848576237</v>
          </cell>
          <cell r="AF181">
            <v>842.09656190507837</v>
          </cell>
          <cell r="AG181">
            <v>917.1960884054497</v>
          </cell>
          <cell r="AH181">
            <v>978.04891827299707</v>
          </cell>
          <cell r="AI181">
            <v>994.86070714437119</v>
          </cell>
          <cell r="AJ181">
            <v>1024.5703934405194</v>
          </cell>
          <cell r="AK181">
            <v>1100.6518133748305</v>
          </cell>
          <cell r="AL181">
            <v>1190.6052330854584</v>
          </cell>
          <cell r="AM181">
            <v>1233.8835229409142</v>
          </cell>
          <cell r="AN181">
            <v>1233.8835229409142</v>
          </cell>
        </row>
        <row r="182">
          <cell r="C182" t="str">
            <v>Bosnia &amp; Herzegovina</v>
          </cell>
          <cell r="I182" t="e">
            <v>#VALUE!</v>
          </cell>
          <cell r="J182" t="e">
            <v>#VALUE!</v>
          </cell>
          <cell r="K182" t="e">
            <v>#VALUE!</v>
          </cell>
          <cell r="L182" t="e">
            <v>#VALUE!</v>
          </cell>
          <cell r="M182" t="e">
            <v>#VALUE!</v>
          </cell>
          <cell r="N182" t="e">
            <v>#VALUE!</v>
          </cell>
          <cell r="O182" t="e">
            <v>#VALUE!</v>
          </cell>
          <cell r="P182" t="e">
            <v>#VALUE!</v>
          </cell>
          <cell r="Q182" t="e">
            <v>#VALUE!</v>
          </cell>
          <cell r="R182" t="e">
            <v>#VALUE!</v>
          </cell>
          <cell r="S182" t="e">
            <v>#VALUE!</v>
          </cell>
          <cell r="T182" t="e">
            <v>#VALUE!</v>
          </cell>
          <cell r="U182" t="e">
            <v>#VALUE!</v>
          </cell>
          <cell r="V182" t="e">
            <v>#VALUE!</v>
          </cell>
          <cell r="W182" t="e">
            <v>#VALUE!</v>
          </cell>
          <cell r="X182" t="e">
            <v>#VALUE!</v>
          </cell>
          <cell r="Y182" t="e">
            <v>#VALUE!</v>
          </cell>
          <cell r="Z182" t="e">
            <v>#VALUE!</v>
          </cell>
          <cell r="AA182" t="e">
            <v>#VALUE!</v>
          </cell>
          <cell r="AB182" t="e">
            <v>#VALUE!</v>
          </cell>
          <cell r="AC182" t="e">
            <v>#VALUE!</v>
          </cell>
          <cell r="AD182" t="e">
            <v>#VALUE!</v>
          </cell>
          <cell r="AE182" t="e">
            <v>#VALUE!</v>
          </cell>
          <cell r="AF182" t="e">
            <v>#VALUE!</v>
          </cell>
          <cell r="AG182" t="e">
            <v>#VALUE!</v>
          </cell>
          <cell r="AH182" t="e">
            <v>#VALUE!</v>
          </cell>
          <cell r="AI182" t="e">
            <v>#VALUE!</v>
          </cell>
          <cell r="AJ182">
            <v>1032.1345252717354</v>
          </cell>
          <cell r="AK182">
            <v>1058.360462818242</v>
          </cell>
          <cell r="AL182">
            <v>1121.4324792789694</v>
          </cell>
          <cell r="AM182">
            <v>1180.9620614090934</v>
          </cell>
          <cell r="AN182">
            <v>1180.9620614090934</v>
          </cell>
        </row>
        <row r="183">
          <cell r="C183" t="str">
            <v xml:space="preserve">Burkina Faso        </v>
          </cell>
          <cell r="I183">
            <v>44.174149319494234</v>
          </cell>
          <cell r="J183">
            <v>57.709268687527413</v>
          </cell>
          <cell r="K183">
            <v>71.321329649173137</v>
          </cell>
          <cell r="L183">
            <v>87.717492093015437</v>
          </cell>
          <cell r="M183">
            <v>99.460361172534519</v>
          </cell>
          <cell r="N183">
            <v>111.23170782633345</v>
          </cell>
          <cell r="O183">
            <v>129.38876809062091</v>
          </cell>
          <cell r="P183">
            <v>153.84217765175887</v>
          </cell>
          <cell r="Q183">
            <v>175.49656851817576</v>
          </cell>
          <cell r="R183">
            <v>179.50610992849943</v>
          </cell>
          <cell r="S183">
            <v>166.20927968490028</v>
          </cell>
          <cell r="T183">
            <v>162.370930665408</v>
          </cell>
          <cell r="U183">
            <v>157.63184531230792</v>
          </cell>
          <cell r="V183">
            <v>159.01632854794059</v>
          </cell>
          <cell r="W183">
            <v>159.68743806512836</v>
          </cell>
          <cell r="X183">
            <v>175.01235214596534</v>
          </cell>
          <cell r="Y183">
            <v>188.67203831351117</v>
          </cell>
          <cell r="Z183">
            <v>216.21580994556902</v>
          </cell>
          <cell r="AA183">
            <v>232.23491586841385</v>
          </cell>
          <cell r="AB183">
            <v>240.24722986303786</v>
          </cell>
          <cell r="AC183">
            <v>231.49792543600634</v>
          </cell>
          <cell r="AD183">
            <v>206.99922199906484</v>
          </cell>
          <cell r="AE183">
            <v>202.64123205750994</v>
          </cell>
          <cell r="AF183">
            <v>188.3501181565382</v>
          </cell>
          <cell r="AG183">
            <v>195.27986328718552</v>
          </cell>
          <cell r="AH183">
            <v>216.998023048715</v>
          </cell>
          <cell r="AI183">
            <v>223.59862426272193</v>
          </cell>
          <cell r="AJ183">
            <v>219.00710714665851</v>
          </cell>
          <cell r="AK183">
            <v>198.25929327688758</v>
          </cell>
          <cell r="AL183">
            <v>198.41719668402243</v>
          </cell>
          <cell r="AM183">
            <v>222.54845418524363</v>
          </cell>
          <cell r="AN183">
            <v>222.54845418524363</v>
          </cell>
        </row>
        <row r="184">
          <cell r="C184" t="str">
            <v xml:space="preserve">Burundi             </v>
          </cell>
          <cell r="I184">
            <v>31.535340653609101</v>
          </cell>
          <cell r="J184">
            <v>34.010787096869116</v>
          </cell>
          <cell r="K184">
            <v>35.019023853140339</v>
          </cell>
          <cell r="L184">
            <v>47.195026974508515</v>
          </cell>
          <cell r="M184">
            <v>68.273856738863401</v>
          </cell>
          <cell r="N184">
            <v>81.605081452991655</v>
          </cell>
          <cell r="O184">
            <v>93.375808337754165</v>
          </cell>
          <cell r="P184">
            <v>80.08110680065559</v>
          </cell>
          <cell r="Q184">
            <v>79.597249041947279</v>
          </cell>
          <cell r="R184">
            <v>74.933542094563464</v>
          </cell>
          <cell r="S184">
            <v>86.467110623953829</v>
          </cell>
          <cell r="T184">
            <v>98.165943578677982</v>
          </cell>
          <cell r="U184">
            <v>108.92753643228814</v>
          </cell>
          <cell r="V184">
            <v>118.13316195909333</v>
          </cell>
          <cell r="W184">
            <v>110.04124988792667</v>
          </cell>
          <cell r="X184">
            <v>102.21972107299332</v>
          </cell>
          <cell r="Y184">
            <v>90.430726928573335</v>
          </cell>
          <cell r="Z184">
            <v>83.921114933273714</v>
          </cell>
          <cell r="AA184">
            <v>78.322062119542295</v>
          </cell>
          <cell r="AB184">
            <v>72.539964450546478</v>
          </cell>
          <cell r="AC184">
            <v>71.659838283249229</v>
          </cell>
          <cell r="AD184">
            <v>65.575563356123098</v>
          </cell>
          <cell r="AE184">
            <v>71.545664500745957</v>
          </cell>
          <cell r="AF184">
            <v>62.163519954002368</v>
          </cell>
          <cell r="AG184">
            <v>63.22038972719438</v>
          </cell>
          <cell r="AH184">
            <v>52.385721661097783</v>
          </cell>
          <cell r="AI184">
            <v>55.672091124598971</v>
          </cell>
          <cell r="AJ184">
            <v>46.450926425047847</v>
          </cell>
          <cell r="AK184">
            <v>40.950803988997393</v>
          </cell>
          <cell r="AL184">
            <v>36.040174945570001</v>
          </cell>
          <cell r="AM184">
            <v>35.082705891945032</v>
          </cell>
          <cell r="AN184">
            <v>35.082705891945032</v>
          </cell>
        </row>
        <row r="185">
          <cell r="C185" t="str">
            <v xml:space="preserve">Cambodia            </v>
          </cell>
          <cell r="I185">
            <v>18.288954589480738</v>
          </cell>
          <cell r="J185">
            <v>28.065653083933412</v>
          </cell>
          <cell r="K185">
            <v>31.197373288324503</v>
          </cell>
          <cell r="L185">
            <v>30.201512957927644</v>
          </cell>
          <cell r="M185">
            <v>18.281458372617529</v>
          </cell>
          <cell r="N185">
            <v>17.533547453903541</v>
          </cell>
          <cell r="O185">
            <v>16.625868800390734</v>
          </cell>
          <cell r="P185">
            <v>16.818379187004055</v>
          </cell>
          <cell r="Q185">
            <v>16.944500259159526</v>
          </cell>
          <cell r="R185">
            <v>19.026595168628997</v>
          </cell>
          <cell r="S185">
            <v>20.081633628262804</v>
          </cell>
          <cell r="T185">
            <v>20.808214055505243</v>
          </cell>
          <cell r="U185">
            <v>20.941954522848743</v>
          </cell>
          <cell r="V185">
            <v>20.361996755755836</v>
          </cell>
          <cell r="W185">
            <v>19.30042834360836</v>
          </cell>
          <cell r="X185">
            <v>23.666860186178482</v>
          </cell>
          <cell r="Y185">
            <v>38.390646835294717</v>
          </cell>
          <cell r="Z185">
            <v>53.91790533333333</v>
          </cell>
          <cell r="AA185">
            <v>97.741836333333325</v>
          </cell>
          <cell r="AB185">
            <v>155.85345033333337</v>
          </cell>
          <cell r="AC185">
            <v>202.34123300000002</v>
          </cell>
          <cell r="AD185">
            <v>268.69136890000004</v>
          </cell>
          <cell r="AE185">
            <v>391.37527682417539</v>
          </cell>
          <cell r="AF185">
            <v>508.07992897034438</v>
          </cell>
          <cell r="AG185">
            <v>623.4171259087708</v>
          </cell>
          <cell r="AH185">
            <v>677.78139706050627</v>
          </cell>
          <cell r="AI185">
            <v>812.60035504322411</v>
          </cell>
          <cell r="AJ185">
            <v>1008.0070793286862</v>
          </cell>
          <cell r="AK185">
            <v>1234.5018228369256</v>
          </cell>
          <cell r="AL185">
            <v>1479.2928849395439</v>
          </cell>
          <cell r="AM185">
            <v>1645.2815286941659</v>
          </cell>
          <cell r="AN185">
            <v>1645.2815286941659</v>
          </cell>
        </row>
        <row r="186">
          <cell r="C186" t="str">
            <v xml:space="preserve">Cameroon            </v>
          </cell>
          <cell r="I186">
            <v>324.5378933407514</v>
          </cell>
          <cell r="J186">
            <v>402.97768462633735</v>
          </cell>
          <cell r="K186">
            <v>478.23158072881989</v>
          </cell>
          <cell r="L186">
            <v>540.79315024630819</v>
          </cell>
          <cell r="M186">
            <v>647.37944977032214</v>
          </cell>
          <cell r="N186">
            <v>822.86667847882165</v>
          </cell>
          <cell r="O186">
            <v>1063.9504313881414</v>
          </cell>
          <cell r="P186">
            <v>1268.7717401215214</v>
          </cell>
          <cell r="Q186">
            <v>1467.433991863182</v>
          </cell>
          <cell r="R186">
            <v>1822.9500977715179</v>
          </cell>
          <cell r="S186">
            <v>2094.3114231355726</v>
          </cell>
          <cell r="T186">
            <v>2387.2341307603906</v>
          </cell>
          <cell r="U186">
            <v>2486.44268979453</v>
          </cell>
          <cell r="V186">
            <v>2435.6564768226176</v>
          </cell>
          <cell r="W186">
            <v>2126.7860952950405</v>
          </cell>
          <cell r="X186">
            <v>1728.7240347957948</v>
          </cell>
          <cell r="Y186">
            <v>1626.0413159551924</v>
          </cell>
          <cell r="Z186">
            <v>1655.4562059821526</v>
          </cell>
          <cell r="AA186">
            <v>1788.707586329517</v>
          </cell>
          <cell r="AB186">
            <v>1743.0304241588074</v>
          </cell>
          <cell r="AC186">
            <v>1669.3401233708375</v>
          </cell>
          <cell r="AD186">
            <v>1443.1512770035959</v>
          </cell>
          <cell r="AE186">
            <v>1338.2438379356233</v>
          </cell>
          <cell r="AF186">
            <v>1323.382159838676</v>
          </cell>
          <cell r="AG186">
            <v>1478.2844514128374</v>
          </cell>
          <cell r="AH186">
            <v>1595.6152208084513</v>
          </cell>
          <cell r="AI186">
            <v>1671.5639242080658</v>
          </cell>
          <cell r="AJ186">
            <v>1800.7528323080041</v>
          </cell>
          <cell r="AK186">
            <v>1942.969730321917</v>
          </cell>
          <cell r="AL186">
            <v>2047.7537735914555</v>
          </cell>
          <cell r="AM186">
            <v>2013.4470951361745</v>
          </cell>
          <cell r="AN186">
            <v>2013.4470951361745</v>
          </cell>
        </row>
        <row r="187">
          <cell r="C187" t="str">
            <v xml:space="preserve">Cape Verde          </v>
          </cell>
          <cell r="I187">
            <v>21.412770383483888</v>
          </cell>
          <cell r="J187">
            <v>19.559900475566931</v>
          </cell>
          <cell r="K187">
            <v>18.291044399192128</v>
          </cell>
          <cell r="L187">
            <v>17.851926687042305</v>
          </cell>
          <cell r="M187">
            <v>14.157965307185158</v>
          </cell>
          <cell r="N187">
            <v>15.226616673933407</v>
          </cell>
          <cell r="O187">
            <v>20.366781312499302</v>
          </cell>
          <cell r="P187">
            <v>24.637648074096258</v>
          </cell>
          <cell r="Q187">
            <v>27.523209744039928</v>
          </cell>
          <cell r="R187">
            <v>25.545737787750998</v>
          </cell>
          <cell r="S187">
            <v>28.94859373680934</v>
          </cell>
          <cell r="T187">
            <v>30.77639279650667</v>
          </cell>
          <cell r="U187">
            <v>34.797626218273344</v>
          </cell>
          <cell r="V187">
            <v>34.79682148339171</v>
          </cell>
          <cell r="W187">
            <v>34.844603458565189</v>
          </cell>
          <cell r="X187">
            <v>33.053025126664494</v>
          </cell>
          <cell r="Y187">
            <v>32.213673220632288</v>
          </cell>
          <cell r="Z187">
            <v>30.710732939198834</v>
          </cell>
          <cell r="AA187">
            <v>29.482667420677615</v>
          </cell>
          <cell r="AB187">
            <v>30.116954816219316</v>
          </cell>
          <cell r="AC187">
            <v>30.251752374640972</v>
          </cell>
          <cell r="AD187">
            <v>36.821470880294008</v>
          </cell>
          <cell r="AE187">
            <v>47.375240968657295</v>
          </cell>
          <cell r="AF187">
            <v>59.518867507935546</v>
          </cell>
          <cell r="AG187">
            <v>75.124605384397384</v>
          </cell>
          <cell r="AH187">
            <v>83.724052361358005</v>
          </cell>
          <cell r="AI187">
            <v>93.139487108060166</v>
          </cell>
          <cell r="AJ187">
            <v>99.685876685908397</v>
          </cell>
          <cell r="AK187">
            <v>114.13518433756774</v>
          </cell>
          <cell r="AL187">
            <v>131.72213244591208</v>
          </cell>
          <cell r="AM187">
            <v>149.62525213081196</v>
          </cell>
          <cell r="AN187">
            <v>149.62525213081196</v>
          </cell>
        </row>
        <row r="188">
          <cell r="C188" t="str">
            <v>Central African Rep.</v>
          </cell>
          <cell r="I188">
            <v>83.404233457128512</v>
          </cell>
          <cell r="J188">
            <v>85.926960261240652</v>
          </cell>
          <cell r="K188">
            <v>92.147474226908955</v>
          </cell>
          <cell r="L188">
            <v>102.48753729528295</v>
          </cell>
          <cell r="M188">
            <v>123.97674058951218</v>
          </cell>
          <cell r="N188">
            <v>146.76481170667384</v>
          </cell>
          <cell r="O188">
            <v>162.852453530199</v>
          </cell>
          <cell r="P188">
            <v>162.23676395161905</v>
          </cell>
          <cell r="Q188">
            <v>156.32646213651628</v>
          </cell>
          <cell r="R188">
            <v>149.48561199526</v>
          </cell>
          <cell r="S188">
            <v>147.61753373160002</v>
          </cell>
          <cell r="T188">
            <v>148.25025249724669</v>
          </cell>
          <cell r="U188">
            <v>156.50101991228001</v>
          </cell>
          <cell r="V188">
            <v>159.59710327096002</v>
          </cell>
          <cell r="W188">
            <v>161.78741309723284</v>
          </cell>
          <cell r="X188">
            <v>151.59558703321838</v>
          </cell>
          <cell r="Y188">
            <v>155.4678542151124</v>
          </cell>
          <cell r="Z188">
            <v>158.27163728841882</v>
          </cell>
          <cell r="AA188">
            <v>152.80312190847812</v>
          </cell>
          <cell r="AB188">
            <v>135.26444193073414</v>
          </cell>
          <cell r="AC188">
            <v>126.17812380236658</v>
          </cell>
          <cell r="AD188">
            <v>132.21817799408569</v>
          </cell>
          <cell r="AE188">
            <v>147.6160599680513</v>
          </cell>
          <cell r="AF188">
            <v>152.44231049672223</v>
          </cell>
          <cell r="AG188">
            <v>162.11593523940752</v>
          </cell>
          <cell r="AH188">
            <v>158.84160027268692</v>
          </cell>
          <cell r="AI188">
            <v>156.48824864500148</v>
          </cell>
          <cell r="AJ188">
            <v>145.29436251117687</v>
          </cell>
          <cell r="AK188">
            <v>136.99548815820324</v>
          </cell>
          <cell r="AL188">
            <v>130.75845502980502</v>
          </cell>
          <cell r="AM188">
            <v>128.43507860355462</v>
          </cell>
          <cell r="AN188">
            <v>128.43507860355462</v>
          </cell>
        </row>
        <row r="189">
          <cell r="C189" t="str">
            <v xml:space="preserve">Chad                </v>
          </cell>
          <cell r="I189">
            <v>77.844197060873782</v>
          </cell>
          <cell r="J189">
            <v>83.185032596160241</v>
          </cell>
          <cell r="K189">
            <v>87.568979666006229</v>
          </cell>
          <cell r="L189">
            <v>95.211551126272298</v>
          </cell>
          <cell r="M189">
            <v>99.765315967713718</v>
          </cell>
          <cell r="N189">
            <v>99.71785925357544</v>
          </cell>
          <cell r="O189">
            <v>85.704920251093242</v>
          </cell>
          <cell r="P189">
            <v>69.174068449842352</v>
          </cell>
          <cell r="Q189">
            <v>62.934951569602198</v>
          </cell>
          <cell r="R189">
            <v>57.796022025323431</v>
          </cell>
          <cell r="S189">
            <v>69.566797692607366</v>
          </cell>
          <cell r="T189">
            <v>95.252080914758281</v>
          </cell>
          <cell r="U189">
            <v>119.6797872898472</v>
          </cell>
          <cell r="V189">
            <v>130.13915874085811</v>
          </cell>
          <cell r="W189">
            <v>127.41213686265995</v>
          </cell>
          <cell r="X189">
            <v>142.25774053623283</v>
          </cell>
          <cell r="Y189">
            <v>153.0075169086135</v>
          </cell>
          <cell r="Z189">
            <v>164.23912198204908</v>
          </cell>
          <cell r="AA189">
            <v>163.67666539377316</v>
          </cell>
          <cell r="AB189">
            <v>161.7112716963411</v>
          </cell>
          <cell r="AC189">
            <v>150.68878225657798</v>
          </cell>
          <cell r="AD189">
            <v>132.95799033741122</v>
          </cell>
          <cell r="AE189">
            <v>153.19311206189244</v>
          </cell>
          <cell r="AF189">
            <v>171.37168137059621</v>
          </cell>
          <cell r="AG189">
            <v>205.19229477091756</v>
          </cell>
          <cell r="AH189">
            <v>213.6322778435092</v>
          </cell>
          <cell r="AI189">
            <v>207.79820178356866</v>
          </cell>
          <cell r="AJ189">
            <v>195.93795585323733</v>
          </cell>
          <cell r="AK189">
            <v>177.58478609015526</v>
          </cell>
          <cell r="AL189">
            <v>178.47194077623877</v>
          </cell>
          <cell r="AM189">
            <v>220.06429499071979</v>
          </cell>
          <cell r="AN189">
            <v>220.06429499071979</v>
          </cell>
        </row>
        <row r="190">
          <cell r="C190" t="str">
            <v>China,P.R.: Mainland</v>
          </cell>
          <cell r="I190">
            <v>3998.3350005049865</v>
          </cell>
          <cell r="J190">
            <v>5119.7886300631917</v>
          </cell>
          <cell r="K190">
            <v>6180.0751299382837</v>
          </cell>
          <cell r="L190">
            <v>6649.8792425386937</v>
          </cell>
          <cell r="M190">
            <v>6929.1074229927408</v>
          </cell>
          <cell r="N190">
            <v>7589.7228516040313</v>
          </cell>
          <cell r="O190">
            <v>9259.4708627552609</v>
          </cell>
          <cell r="P190">
            <v>12044.187518047684</v>
          </cell>
          <cell r="Q190">
            <v>15969.955355655831</v>
          </cell>
          <cell r="R190">
            <v>19231.240955709396</v>
          </cell>
          <cell r="S190">
            <v>21296.662984017934</v>
          </cell>
          <cell r="T190">
            <v>23135.08933992976</v>
          </cell>
          <cell r="U190">
            <v>25251.419045558108</v>
          </cell>
          <cell r="V190">
            <v>26453.66297664589</v>
          </cell>
          <cell r="W190">
            <v>27835.283600217463</v>
          </cell>
          <cell r="X190">
            <v>29947.142980327404</v>
          </cell>
          <cell r="Y190">
            <v>33922.032667199972</v>
          </cell>
          <cell r="Z190">
            <v>37920.428483151853</v>
          </cell>
          <cell r="AA190">
            <v>42588.044189717075</v>
          </cell>
          <cell r="AB190">
            <v>48805.602581616295</v>
          </cell>
          <cell r="AC190">
            <v>55372.46206308547</v>
          </cell>
          <cell r="AD190">
            <v>67006.286668716246</v>
          </cell>
          <cell r="AE190">
            <v>80706.41724349327</v>
          </cell>
          <cell r="AF190">
            <v>99461.653741701812</v>
          </cell>
          <cell r="AG190">
            <v>121975.1580139445</v>
          </cell>
          <cell r="AH190">
            <v>140593.50644297092</v>
          </cell>
          <cell r="AI190">
            <v>154441.79548111511</v>
          </cell>
          <cell r="AJ190">
            <v>174900.20439757561</v>
          </cell>
          <cell r="AK190">
            <v>202324.83241075839</v>
          </cell>
          <cell r="AL190">
            <v>243123.40244077207</v>
          </cell>
          <cell r="AM190">
            <v>274326.54010563262</v>
          </cell>
          <cell r="AN190">
            <v>274326.54010563262</v>
          </cell>
        </row>
        <row r="191">
          <cell r="C191" t="str">
            <v xml:space="preserve">Comoros             </v>
          </cell>
          <cell r="I191">
            <v>10.846695253509688</v>
          </cell>
          <cell r="J191">
            <v>12.063132487019324</v>
          </cell>
          <cell r="K191">
            <v>13.680852773470741</v>
          </cell>
          <cell r="L191">
            <v>17.79164688275975</v>
          </cell>
          <cell r="M191">
            <v>18.1467945076032</v>
          </cell>
          <cell r="N191">
            <v>18.137791381257987</v>
          </cell>
          <cell r="O191">
            <v>20.689224820082206</v>
          </cell>
          <cell r="P191">
            <v>21.001566457565747</v>
          </cell>
          <cell r="Q191">
            <v>23.805565026403627</v>
          </cell>
          <cell r="R191">
            <v>25.49827833647387</v>
          </cell>
          <cell r="S191">
            <v>30.927998659455159</v>
          </cell>
          <cell r="T191">
            <v>26.863237842252275</v>
          </cell>
          <cell r="U191">
            <v>24.606568429672453</v>
          </cell>
          <cell r="V191">
            <v>23.717624314683331</v>
          </cell>
          <cell r="W191">
            <v>24.924232059922087</v>
          </cell>
          <cell r="X191">
            <v>25.452131225241882</v>
          </cell>
          <cell r="Y191">
            <v>24.343453776173078</v>
          </cell>
          <cell r="Z191">
            <v>27.677487847554744</v>
          </cell>
          <cell r="AA191">
            <v>30.087387908230813</v>
          </cell>
          <cell r="AB191">
            <v>32.155291008476055</v>
          </cell>
          <cell r="AC191">
            <v>35.965064335618379</v>
          </cell>
          <cell r="AD191">
            <v>32.612644595463465</v>
          </cell>
          <cell r="AE191">
            <v>31.318049146465047</v>
          </cell>
          <cell r="AF191">
            <v>28.449409310910614</v>
          </cell>
          <cell r="AG191">
            <v>29.089524159036603</v>
          </cell>
          <cell r="AH191">
            <v>31.060019492484333</v>
          </cell>
          <cell r="AI191">
            <v>33.896171074406482</v>
          </cell>
          <cell r="AJ191">
            <v>37.656873350995433</v>
          </cell>
          <cell r="AK191">
            <v>34.784693942770538</v>
          </cell>
          <cell r="AL191">
            <v>32.366474005208431</v>
          </cell>
          <cell r="AM191">
            <v>28.436457906297679</v>
          </cell>
          <cell r="AN191">
            <v>28.436457906297679</v>
          </cell>
        </row>
        <row r="192">
          <cell r="C192" t="str">
            <v>Congo, Dem. Rep. of</v>
          </cell>
          <cell r="I192">
            <v>967.2795208823045</v>
          </cell>
          <cell r="J192">
            <v>1164.7397373638962</v>
          </cell>
          <cell r="K192">
            <v>1211.8592566536265</v>
          </cell>
          <cell r="L192">
            <v>1239.1385357170341</v>
          </cell>
          <cell r="M192">
            <v>1172.608650053264</v>
          </cell>
          <cell r="N192">
            <v>1284.980856104469</v>
          </cell>
          <cell r="O192">
            <v>1344.818967666494</v>
          </cell>
          <cell r="P192">
            <v>1463.4281670227474</v>
          </cell>
          <cell r="Q192">
            <v>1477.2628990176954</v>
          </cell>
          <cell r="R192">
            <v>1467.4767928249678</v>
          </cell>
          <cell r="S192">
            <v>1471.4230380187844</v>
          </cell>
          <cell r="T192">
            <v>1707.629095118531</v>
          </cell>
          <cell r="U192">
            <v>1945.7664613361858</v>
          </cell>
          <cell r="V192">
            <v>1982.1705267976602</v>
          </cell>
          <cell r="W192">
            <v>1817.5125726373769</v>
          </cell>
          <cell r="X192">
            <v>1790.3867917925966</v>
          </cell>
          <cell r="Y192">
            <v>1876.7525405281267</v>
          </cell>
          <cell r="Z192">
            <v>1976.8890890689499</v>
          </cell>
          <cell r="AA192">
            <v>1754.6666379446142</v>
          </cell>
          <cell r="AB192">
            <v>1396.3759562645689</v>
          </cell>
          <cell r="AC192">
            <v>1072.5216788879054</v>
          </cell>
          <cell r="AD192">
            <v>930.68365074445319</v>
          </cell>
          <cell r="AE192">
            <v>1004.7659420518183</v>
          </cell>
          <cell r="AF192">
            <v>1093.6608582267984</v>
          </cell>
          <cell r="AG192">
            <v>1089.0747400593909</v>
          </cell>
          <cell r="AH192">
            <v>1009.6806145710458</v>
          </cell>
          <cell r="AI192">
            <v>866.12446785581778</v>
          </cell>
          <cell r="AJ192">
            <v>808.0419951346521</v>
          </cell>
          <cell r="AK192">
            <v>743.99918180092789</v>
          </cell>
          <cell r="AL192">
            <v>801.3446005012612</v>
          </cell>
          <cell r="AM192">
            <v>862.96140913462386</v>
          </cell>
          <cell r="AN192">
            <v>862.96140913462386</v>
          </cell>
        </row>
        <row r="193">
          <cell r="C193" t="str">
            <v xml:space="preserve">Congo, Republic of  </v>
          </cell>
          <cell r="I193">
            <v>134.15417224309871</v>
          </cell>
          <cell r="J193">
            <v>171.44875632420164</v>
          </cell>
          <cell r="K193">
            <v>200.99360795127828</v>
          </cell>
          <cell r="L193">
            <v>235.50716669660389</v>
          </cell>
          <cell r="M193">
            <v>261.84783390377726</v>
          </cell>
          <cell r="N193">
            <v>289.34475916593289</v>
          </cell>
          <cell r="O193">
            <v>329.92624042485846</v>
          </cell>
          <cell r="P193">
            <v>517.60332083791911</v>
          </cell>
          <cell r="Q193">
            <v>679.52721199827806</v>
          </cell>
          <cell r="R193">
            <v>790.32236103054527</v>
          </cell>
          <cell r="S193">
            <v>723.73210191932537</v>
          </cell>
          <cell r="T193">
            <v>675.98449810926797</v>
          </cell>
          <cell r="U193">
            <v>653.81979133970378</v>
          </cell>
          <cell r="V193">
            <v>686.07072713636228</v>
          </cell>
          <cell r="W193">
            <v>753.05397611299998</v>
          </cell>
          <cell r="X193">
            <v>818.5656737258829</v>
          </cell>
          <cell r="Y193">
            <v>889.25432422502638</v>
          </cell>
          <cell r="Z193">
            <v>979.0235126597787</v>
          </cell>
          <cell r="AA193">
            <v>994.75954639578458</v>
          </cell>
          <cell r="AB193">
            <v>965.94059137336433</v>
          </cell>
          <cell r="AC193">
            <v>880.06062882188746</v>
          </cell>
          <cell r="AD193">
            <v>840.12616800148078</v>
          </cell>
          <cell r="AE193">
            <v>843.40623656630567</v>
          </cell>
          <cell r="AF193">
            <v>961.02247005109473</v>
          </cell>
          <cell r="AG193">
            <v>1127.2541594454908</v>
          </cell>
          <cell r="AH193">
            <v>1191.8423642508283</v>
          </cell>
          <cell r="AI193">
            <v>1205.8805454450858</v>
          </cell>
          <cell r="AJ193">
            <v>1433.9564568795033</v>
          </cell>
          <cell r="AK193">
            <v>1642.5026298883786</v>
          </cell>
          <cell r="AL193">
            <v>1864.4568198877048</v>
          </cell>
          <cell r="AM193">
            <v>1808.5772049110847</v>
          </cell>
          <cell r="AN193">
            <v>1808.5772049110847</v>
          </cell>
        </row>
        <row r="194">
          <cell r="C194" t="str">
            <v xml:space="preserve">Côte d'Ivoire       </v>
          </cell>
          <cell r="I194">
            <v>695.96023421795178</v>
          </cell>
          <cell r="J194">
            <v>909.41856004567489</v>
          </cell>
          <cell r="K194">
            <v>1107.613524217651</v>
          </cell>
          <cell r="L194">
            <v>1413.263462067652</v>
          </cell>
          <cell r="M194">
            <v>1814.3773876193738</v>
          </cell>
          <cell r="N194">
            <v>2232.5007251380721</v>
          </cell>
          <cell r="O194">
            <v>2505.3948310992346</v>
          </cell>
          <cell r="P194">
            <v>2779.8295544951602</v>
          </cell>
          <cell r="Q194">
            <v>2902.3538725899393</v>
          </cell>
          <cell r="R194">
            <v>2987.6706298429822</v>
          </cell>
          <cell r="S194">
            <v>2781.7148370226582</v>
          </cell>
          <cell r="T194">
            <v>2788.8367955664908</v>
          </cell>
          <cell r="U194">
            <v>2824.5732915793446</v>
          </cell>
          <cell r="V194">
            <v>3060.0655313794341</v>
          </cell>
          <cell r="W194">
            <v>3024.9547864365854</v>
          </cell>
          <cell r="X194">
            <v>2851.6704693144329</v>
          </cell>
          <cell r="Y194">
            <v>2576.9654399357623</v>
          </cell>
          <cell r="Z194">
            <v>2521.7597996014401</v>
          </cell>
          <cell r="AA194">
            <v>2530.3035284072262</v>
          </cell>
          <cell r="AB194">
            <v>2572.9650955317124</v>
          </cell>
          <cell r="AC194">
            <v>2476.1315382994349</v>
          </cell>
          <cell r="AD194">
            <v>2441.7345710214281</v>
          </cell>
          <cell r="AE194">
            <v>2570.3316633348763</v>
          </cell>
          <cell r="AF194">
            <v>2939.4245497970464</v>
          </cell>
          <cell r="AG194">
            <v>3331.0840841885188</v>
          </cell>
          <cell r="AH194">
            <v>3569.18224579764</v>
          </cell>
          <cell r="AI194">
            <v>3660.5421629297944</v>
          </cell>
          <cell r="AJ194">
            <v>3551.6587453238349</v>
          </cell>
          <cell r="AK194">
            <v>3446.0268952052611</v>
          </cell>
          <cell r="AL194">
            <v>3665.8944642492297</v>
          </cell>
          <cell r="AM194">
            <v>4100.1513428744865</v>
          </cell>
          <cell r="AN194">
            <v>4100.1513428744865</v>
          </cell>
        </row>
        <row r="195">
          <cell r="C195" t="str">
            <v xml:space="preserve">Djibouti            </v>
          </cell>
          <cell r="I195">
            <v>30.113632916440633</v>
          </cell>
          <cell r="J195">
            <v>35.640095464281487</v>
          </cell>
          <cell r="K195">
            <v>39.541659161964759</v>
          </cell>
          <cell r="L195">
            <v>52.765419880656331</v>
          </cell>
          <cell r="M195">
            <v>60.948140181823909</v>
          </cell>
          <cell r="N195">
            <v>76.362848236407544</v>
          </cell>
          <cell r="O195">
            <v>84.969589088724703</v>
          </cell>
          <cell r="P195">
            <v>106.4232936166909</v>
          </cell>
          <cell r="Q195">
            <v>114.71783927010758</v>
          </cell>
          <cell r="R195">
            <v>113.01544392897706</v>
          </cell>
          <cell r="S195">
            <v>106.05290742237052</v>
          </cell>
          <cell r="T195">
            <v>108.73763833714865</v>
          </cell>
          <cell r="U195">
            <v>124.90207827162995</v>
          </cell>
          <cell r="V195">
            <v>117.18674466392042</v>
          </cell>
          <cell r="W195">
            <v>160.25087837959629</v>
          </cell>
          <cell r="X195">
            <v>179.90188589331385</v>
          </cell>
          <cell r="Y195">
            <v>220.38411588034344</v>
          </cell>
          <cell r="Z195">
            <v>209.73585881970598</v>
          </cell>
          <cell r="AA195">
            <v>200.46589610752437</v>
          </cell>
          <cell r="AB195">
            <v>178.85465291406561</v>
          </cell>
          <cell r="AC195">
            <v>163.49035334325848</v>
          </cell>
          <cell r="AD195">
            <v>155.62573481323611</v>
          </cell>
          <cell r="AE195">
            <v>121.1273707653133</v>
          </cell>
          <cell r="AF195">
            <v>79.373798749766422</v>
          </cell>
          <cell r="AG195">
            <v>44.166013295768806</v>
          </cell>
          <cell r="AH195">
            <v>50.02414798911655</v>
          </cell>
          <cell r="AI195">
            <v>57.54423191773926</v>
          </cell>
          <cell r="AJ195">
            <v>67.409372842623682</v>
          </cell>
          <cell r="AK195">
            <v>73.8131002115516</v>
          </cell>
          <cell r="AL195">
            <v>78.769012889624094</v>
          </cell>
          <cell r="AM195">
            <v>88.576189243298089</v>
          </cell>
          <cell r="AN195">
            <v>88.576189243298089</v>
          </cell>
        </row>
        <row r="196">
          <cell r="C196" t="str">
            <v xml:space="preserve">Dominica            </v>
          </cell>
          <cell r="I196">
            <v>8.1448633587084327</v>
          </cell>
          <cell r="J196">
            <v>9.1983759031038979</v>
          </cell>
          <cell r="K196">
            <v>10.466644009309222</v>
          </cell>
          <cell r="L196">
            <v>12.176326202997219</v>
          </cell>
          <cell r="M196">
            <v>13.725961932794718</v>
          </cell>
          <cell r="N196">
            <v>15.089558299014534</v>
          </cell>
          <cell r="O196">
            <v>13.689403712113753</v>
          </cell>
          <cell r="P196">
            <v>11.981906936912287</v>
          </cell>
          <cell r="Q196">
            <v>13.309523593973088</v>
          </cell>
          <cell r="R196">
            <v>19.602162700195311</v>
          </cell>
          <cell r="S196">
            <v>27.396758021194358</v>
          </cell>
          <cell r="T196">
            <v>32.97389988034098</v>
          </cell>
          <cell r="U196">
            <v>37.972702131528315</v>
          </cell>
          <cell r="V196">
            <v>43.588737739326611</v>
          </cell>
          <cell r="W196">
            <v>48.487040481990242</v>
          </cell>
          <cell r="X196">
            <v>53.654100129152589</v>
          </cell>
          <cell r="Y196">
            <v>55.358006083043279</v>
          </cell>
          <cell r="Z196">
            <v>60.256847964557458</v>
          </cell>
          <cell r="AA196">
            <v>63.390275632395081</v>
          </cell>
          <cell r="AB196">
            <v>68.452241059510484</v>
          </cell>
          <cell r="AC196">
            <v>69.696732604310512</v>
          </cell>
          <cell r="AD196">
            <v>70.125222922065134</v>
          </cell>
          <cell r="AE196">
            <v>70.144939056612898</v>
          </cell>
          <cell r="AF196">
            <v>74.818867988860077</v>
          </cell>
          <cell r="AG196">
            <v>84.671201939988691</v>
          </cell>
          <cell r="AH196">
            <v>98.314018157116507</v>
          </cell>
          <cell r="AI196">
            <v>108.17037519970033</v>
          </cell>
          <cell r="AJ196">
            <v>111.54055068950929</v>
          </cell>
          <cell r="AK196">
            <v>105.74393174990185</v>
          </cell>
          <cell r="AL196">
            <v>99.904906985204391</v>
          </cell>
          <cell r="AM196">
            <v>94.386499058265542</v>
          </cell>
          <cell r="AN196">
            <v>94.386499058265542</v>
          </cell>
        </row>
        <row r="197">
          <cell r="C197" t="str">
            <v>Dominican Republic</v>
          </cell>
          <cell r="I197">
            <v>419.22538797170705</v>
          </cell>
          <cell r="J197">
            <v>542.16347586444283</v>
          </cell>
          <cell r="K197">
            <v>717.30696003075946</v>
          </cell>
          <cell r="L197">
            <v>832.0827642595126</v>
          </cell>
          <cell r="M197">
            <v>901.86745478423711</v>
          </cell>
          <cell r="N197">
            <v>833.28078334561587</v>
          </cell>
          <cell r="O197">
            <v>884.36977277675771</v>
          </cell>
          <cell r="P197">
            <v>948.57958630706605</v>
          </cell>
          <cell r="Q197">
            <v>1181.9422695122855</v>
          </cell>
          <cell r="R197">
            <v>1234.2017642976743</v>
          </cell>
          <cell r="S197">
            <v>1303.42119563294</v>
          </cell>
          <cell r="T197">
            <v>1289.4712194537794</v>
          </cell>
          <cell r="U197">
            <v>1374.806368569393</v>
          </cell>
          <cell r="V197">
            <v>1364.42690363158</v>
          </cell>
          <cell r="W197">
            <v>1320.6700249123269</v>
          </cell>
          <cell r="X197">
            <v>1338.1856186655452</v>
          </cell>
          <cell r="Y197">
            <v>1495.2593220693316</v>
          </cell>
          <cell r="Z197">
            <v>1586.6209017929948</v>
          </cell>
          <cell r="AA197">
            <v>1625.8574410365982</v>
          </cell>
          <cell r="AB197">
            <v>1600.0734983942605</v>
          </cell>
          <cell r="AC197">
            <v>2227.8888492015535</v>
          </cell>
          <cell r="AD197">
            <v>2940.6688122083247</v>
          </cell>
          <cell r="AE197">
            <v>3651.2684819815499</v>
          </cell>
          <cell r="AF197">
            <v>3946.1911798615124</v>
          </cell>
          <cell r="AG197">
            <v>4440.0883540747891</v>
          </cell>
          <cell r="AH197">
            <v>5033.6106294955835</v>
          </cell>
          <cell r="AI197">
            <v>5563.8232988125119</v>
          </cell>
          <cell r="AJ197">
            <v>6122.8925638579649</v>
          </cell>
          <cell r="AK197">
            <v>6457.5586959700368</v>
          </cell>
          <cell r="AL197">
            <v>6624.3218492434025</v>
          </cell>
          <cell r="AM197">
            <v>6470.5772094930508</v>
          </cell>
          <cell r="AN197">
            <v>6470.5772094930508</v>
          </cell>
        </row>
        <row r="198">
          <cell r="C198" t="str">
            <v xml:space="preserve">Egypt               </v>
          </cell>
          <cell r="I198">
            <v>979.82108860641017</v>
          </cell>
          <cell r="J198">
            <v>1251.2620567999295</v>
          </cell>
          <cell r="K198">
            <v>1533.1743766739035</v>
          </cell>
          <cell r="L198">
            <v>1982.7467793271117</v>
          </cell>
          <cell r="M198">
            <v>2425.4977580060772</v>
          </cell>
          <cell r="N198">
            <v>2946.2957485826105</v>
          </cell>
          <cell r="O198">
            <v>3419.4453960054379</v>
          </cell>
          <cell r="P198">
            <v>4099.1926909451449</v>
          </cell>
          <cell r="Q198">
            <v>4833.8545439474428</v>
          </cell>
          <cell r="R198">
            <v>5615.8101159578482</v>
          </cell>
          <cell r="S198">
            <v>6034.632294548207</v>
          </cell>
          <cell r="T198">
            <v>6415.9451975052943</v>
          </cell>
          <cell r="U198">
            <v>6609.1771867119596</v>
          </cell>
          <cell r="V198">
            <v>6182.7361706014099</v>
          </cell>
          <cell r="W198">
            <v>5497.2101294885242</v>
          </cell>
          <cell r="X198">
            <v>4993.9128707891359</v>
          </cell>
          <cell r="Y198">
            <v>5141.4136641431514</v>
          </cell>
          <cell r="Z198">
            <v>5582.0319309562447</v>
          </cell>
          <cell r="AA198">
            <v>6076.1442425664682</v>
          </cell>
          <cell r="AB198">
            <v>6519.8203653265346</v>
          </cell>
          <cell r="AC198">
            <v>6921.8577807265328</v>
          </cell>
          <cell r="AD198">
            <v>7226.8306430351004</v>
          </cell>
          <cell r="AE198">
            <v>7765.7468999896264</v>
          </cell>
          <cell r="AF198">
            <v>8460.1387367222469</v>
          </cell>
          <cell r="AG198">
            <v>9433.2955549292474</v>
          </cell>
          <cell r="AH198">
            <v>9919.4251203040931</v>
          </cell>
          <cell r="AI198">
            <v>10139.386408371474</v>
          </cell>
          <cell r="AJ198">
            <v>10657.859331762573</v>
          </cell>
          <cell r="AK198">
            <v>11771.256770100001</v>
          </cell>
          <cell r="AL198">
            <v>12504.439979393333</v>
          </cell>
          <cell r="AM198">
            <v>12569.999782993333</v>
          </cell>
          <cell r="AN198">
            <v>12569.999782993333</v>
          </cell>
        </row>
        <row r="199">
          <cell r="C199" t="str">
            <v xml:space="preserve">Equatorial Guinea   </v>
          </cell>
          <cell r="I199">
            <v>24.363298059589038</v>
          </cell>
          <cell r="J199">
            <v>24.401112544929848</v>
          </cell>
          <cell r="K199">
            <v>28.756102988322613</v>
          </cell>
          <cell r="L199">
            <v>25.883878293832225</v>
          </cell>
          <cell r="M199">
            <v>16.935723673089949</v>
          </cell>
          <cell r="N199">
            <v>11.863672331440284</v>
          </cell>
          <cell r="O199">
            <v>18.228298492882431</v>
          </cell>
          <cell r="P199">
            <v>18.255591562776136</v>
          </cell>
          <cell r="Q199">
            <v>17.440870536660992</v>
          </cell>
          <cell r="R199">
            <v>12.399059941596059</v>
          </cell>
          <cell r="S199">
            <v>14.520691835314395</v>
          </cell>
          <cell r="T199">
            <v>15.94838965066333</v>
          </cell>
          <cell r="U199">
            <v>19.382754041694323</v>
          </cell>
          <cell r="V199">
            <v>23.753873135431743</v>
          </cell>
          <cell r="W199">
            <v>28.889446479943754</v>
          </cell>
          <cell r="X199">
            <v>33.510724066233536</v>
          </cell>
          <cell r="Y199">
            <v>34.161695346321501</v>
          </cell>
          <cell r="Z199">
            <v>33.415430228841863</v>
          </cell>
          <cell r="AA199">
            <v>31.292617487595134</v>
          </cell>
          <cell r="AB199">
            <v>34.522458574589812</v>
          </cell>
          <cell r="AC199">
            <v>37.958244262634707</v>
          </cell>
          <cell r="AD199">
            <v>44.030651750774304</v>
          </cell>
          <cell r="AE199">
            <v>50.16684532437958</v>
          </cell>
          <cell r="AF199">
            <v>82.435836182052</v>
          </cell>
          <cell r="AG199">
            <v>187.60105746344661</v>
          </cell>
          <cell r="AH199">
            <v>281.65943290946456</v>
          </cell>
          <cell r="AI199">
            <v>435.33536311191659</v>
          </cell>
          <cell r="AJ199">
            <v>658.82478075925417</v>
          </cell>
          <cell r="AK199">
            <v>1022.3607626181134</v>
          </cell>
          <cell r="AL199">
            <v>1397.3403676799974</v>
          </cell>
          <cell r="AM199">
            <v>1746.3387775007177</v>
          </cell>
          <cell r="AN199">
            <v>1746.3387775007177</v>
          </cell>
        </row>
        <row r="200">
          <cell r="C200" t="str">
            <v>Eritrea</v>
          </cell>
          <cell r="I200" t="e">
            <v>#VALUE!</v>
          </cell>
          <cell r="J200" t="e">
            <v>#VALUE!</v>
          </cell>
          <cell r="K200" t="e">
            <v>#VALUE!</v>
          </cell>
          <cell r="L200" t="e">
            <v>#VALUE!</v>
          </cell>
          <cell r="M200" t="e">
            <v>#VALUE!</v>
          </cell>
          <cell r="N200" t="e">
            <v>#VALUE!</v>
          </cell>
          <cell r="O200" t="e">
            <v>#VALUE!</v>
          </cell>
          <cell r="P200" t="e">
            <v>#VALUE!</v>
          </cell>
          <cell r="Q200" t="e">
            <v>#VALUE!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20.827225081107827</v>
          </cell>
          <cell r="AC200">
            <v>43.088984060183826</v>
          </cell>
          <cell r="AD200">
            <v>76.685408128007282</v>
          </cell>
          <cell r="AE200">
            <v>93.521567275305813</v>
          </cell>
          <cell r="AF200">
            <v>117.22699178783614</v>
          </cell>
          <cell r="AG200">
            <v>132.87886464725713</v>
          </cell>
          <cell r="AH200">
            <v>122.34608400448143</v>
          </cell>
          <cell r="AI200">
            <v>92.390434944893016</v>
          </cell>
          <cell r="AJ200">
            <v>67.782030678407864</v>
          </cell>
          <cell r="AK200">
            <v>79.259844766183008</v>
          </cell>
          <cell r="AL200">
            <v>111.1410038538843</v>
          </cell>
          <cell r="AM200">
            <v>128.10152500151969</v>
          </cell>
          <cell r="AN200">
            <v>128.10152500151969</v>
          </cell>
        </row>
        <row r="201">
          <cell r="C201" t="str">
            <v xml:space="preserve">Ethiopia            </v>
          </cell>
          <cell r="I201">
            <v>251.34299072690487</v>
          </cell>
          <cell r="J201">
            <v>293.94146321206443</v>
          </cell>
          <cell r="K201">
            <v>312.88322393601857</v>
          </cell>
          <cell r="L201">
            <v>327.21849522346696</v>
          </cell>
          <cell r="M201">
            <v>346.35668551470025</v>
          </cell>
          <cell r="N201">
            <v>359.42315670721064</v>
          </cell>
          <cell r="O201">
            <v>369.20656107738847</v>
          </cell>
          <cell r="P201">
            <v>399.10369950063495</v>
          </cell>
          <cell r="Q201">
            <v>455.35581580098187</v>
          </cell>
          <cell r="R201">
            <v>503.35574082859421</v>
          </cell>
          <cell r="S201">
            <v>542.272454447982</v>
          </cell>
          <cell r="T201">
            <v>613.42541038698243</v>
          </cell>
          <cell r="U201">
            <v>685.58330719899675</v>
          </cell>
          <cell r="V201">
            <v>677.68838781817112</v>
          </cell>
          <cell r="W201">
            <v>598.16086127486324</v>
          </cell>
          <cell r="X201">
            <v>509.29333022812307</v>
          </cell>
          <cell r="Y201">
            <v>514.06197894818376</v>
          </cell>
          <cell r="Z201">
            <v>518.40846596503388</v>
          </cell>
          <cell r="AA201">
            <v>492.90211271513891</v>
          </cell>
          <cell r="AB201">
            <v>404.5374631763998</v>
          </cell>
          <cell r="AC201">
            <v>360.54908752968282</v>
          </cell>
          <cell r="AD201">
            <v>357.64743356718276</v>
          </cell>
          <cell r="AE201">
            <v>422.67452988769156</v>
          </cell>
          <cell r="AF201">
            <v>481.71205301342849</v>
          </cell>
          <cell r="AG201">
            <v>597.17615606556831</v>
          </cell>
          <cell r="AH201">
            <v>679.87115708634281</v>
          </cell>
          <cell r="AI201">
            <v>722.54767896845044</v>
          </cell>
          <cell r="AJ201">
            <v>726.34899760665382</v>
          </cell>
          <cell r="AK201">
            <v>722.10345014664335</v>
          </cell>
          <cell r="AL201">
            <v>746.89507887271668</v>
          </cell>
          <cell r="AM201">
            <v>754.50007882016996</v>
          </cell>
          <cell r="AN201">
            <v>754.50007882016996</v>
          </cell>
        </row>
        <row r="202">
          <cell r="C202" t="str">
            <v xml:space="preserve">Gambia, The         </v>
          </cell>
          <cell r="I202">
            <v>21.611502428120669</v>
          </cell>
          <cell r="J202">
            <v>29.576251017806737</v>
          </cell>
          <cell r="K202">
            <v>40.224828449378492</v>
          </cell>
          <cell r="L202">
            <v>48.732996007256183</v>
          </cell>
          <cell r="M202">
            <v>52.603465984887265</v>
          </cell>
          <cell r="N202">
            <v>48.579279165394233</v>
          </cell>
          <cell r="O202">
            <v>52.508696629496676</v>
          </cell>
          <cell r="P202">
            <v>51.156275861067094</v>
          </cell>
          <cell r="Q202">
            <v>67.688348346154058</v>
          </cell>
          <cell r="R202">
            <v>74.617464335270952</v>
          </cell>
          <cell r="S202">
            <v>88.358845737172885</v>
          </cell>
          <cell r="T202">
            <v>93.289183684781463</v>
          </cell>
          <cell r="U202">
            <v>92.902748268765322</v>
          </cell>
          <cell r="V202">
            <v>86.794164852106988</v>
          </cell>
          <cell r="W202">
            <v>77.775436952059238</v>
          </cell>
          <cell r="X202">
            <v>80.538662862597675</v>
          </cell>
          <cell r="Y202">
            <v>93.220670941210869</v>
          </cell>
          <cell r="Z202">
            <v>107.55169803178693</v>
          </cell>
          <cell r="AA202">
            <v>128.81090120728422</v>
          </cell>
          <cell r="AB202">
            <v>140.87414010789448</v>
          </cell>
          <cell r="AC202">
            <v>152.82217886167066</v>
          </cell>
          <cell r="AD202">
            <v>149.78489896379631</v>
          </cell>
          <cell r="AE202">
            <v>135.37233176175152</v>
          </cell>
          <cell r="AF202">
            <v>124.8174223822089</v>
          </cell>
          <cell r="AG202">
            <v>122.36485841624805</v>
          </cell>
          <cell r="AH202">
            <v>138.91906806310283</v>
          </cell>
          <cell r="AI202">
            <v>145.34045159663427</v>
          </cell>
          <cell r="AJ202">
            <v>148.31711045886118</v>
          </cell>
          <cell r="AK202">
            <v>150.80179581680514</v>
          </cell>
          <cell r="AL202">
            <v>158.96141299008249</v>
          </cell>
          <cell r="AM202">
            <v>165.35664699581</v>
          </cell>
          <cell r="AN202">
            <v>165.35664699581</v>
          </cell>
        </row>
        <row r="203">
          <cell r="C203" t="str">
            <v xml:space="preserve">Georgia             </v>
          </cell>
          <cell r="I203">
            <v>39.341097044939232</v>
          </cell>
          <cell r="J203">
            <v>46.72105751390086</v>
          </cell>
          <cell r="K203">
            <v>56.81749465353235</v>
          </cell>
          <cell r="L203">
            <v>68.282541205107819</v>
          </cell>
          <cell r="M203">
            <v>80.253337956888686</v>
          </cell>
          <cell r="N203">
            <v>93.621814862765291</v>
          </cell>
          <cell r="O203">
            <v>108.281328113817</v>
          </cell>
          <cell r="P203">
            <v>125.4319439550909</v>
          </cell>
          <cell r="Q203">
            <v>145.44807145945086</v>
          </cell>
          <cell r="R203">
            <v>168.41134368754561</v>
          </cell>
          <cell r="S203">
            <v>190.19277790985052</v>
          </cell>
          <cell r="T203">
            <v>207.3051671226581</v>
          </cell>
          <cell r="U203">
            <v>212.47316525712839</v>
          </cell>
          <cell r="V203">
            <v>210.36586065827467</v>
          </cell>
          <cell r="W203">
            <v>205.54376065015961</v>
          </cell>
          <cell r="X203">
            <v>202.53302833675249</v>
          </cell>
          <cell r="Y203">
            <v>204.39193431616903</v>
          </cell>
          <cell r="Z203">
            <v>198.69952920569611</v>
          </cell>
          <cell r="AA203">
            <v>178.72431359607424</v>
          </cell>
          <cell r="AB203">
            <v>161.69329866835233</v>
          </cell>
          <cell r="AC203">
            <v>171.02067421899594</v>
          </cell>
          <cell r="AD203">
            <v>236.3727248786837</v>
          </cell>
          <cell r="AE203">
            <v>290.43633055704782</v>
          </cell>
          <cell r="AF203">
            <v>336.0296220369973</v>
          </cell>
          <cell r="AG203">
            <v>383.8581085048956</v>
          </cell>
          <cell r="AH203">
            <v>454.91508319182572</v>
          </cell>
          <cell r="AI203">
            <v>518.0820604395675</v>
          </cell>
          <cell r="AJ203">
            <v>621.52211579715197</v>
          </cell>
          <cell r="AK203">
            <v>701.17062079655727</v>
          </cell>
          <cell r="AL203">
            <v>774.70145222233532</v>
          </cell>
          <cell r="AM203">
            <v>784.12622170786017</v>
          </cell>
          <cell r="AN203">
            <v>784.12622170786017</v>
          </cell>
        </row>
        <row r="204">
          <cell r="C204" t="str">
            <v xml:space="preserve">Ghana               </v>
          </cell>
          <cell r="I204">
            <v>441.03567259926268</v>
          </cell>
          <cell r="J204">
            <v>518.08105593184655</v>
          </cell>
          <cell r="K204">
            <v>627.42779977560156</v>
          </cell>
          <cell r="L204">
            <v>691.80178307880203</v>
          </cell>
          <cell r="M204">
            <v>775.56355731565691</v>
          </cell>
          <cell r="N204">
            <v>796.4832580403787</v>
          </cell>
          <cell r="O204">
            <v>852.94531002298925</v>
          </cell>
          <cell r="P204">
            <v>874.5930229484311</v>
          </cell>
          <cell r="Q204">
            <v>845.19319454521076</v>
          </cell>
          <cell r="R204">
            <v>760.99748771506108</v>
          </cell>
          <cell r="S204">
            <v>599.84548847045414</v>
          </cell>
          <cell r="T204">
            <v>564.92799788142554</v>
          </cell>
          <cell r="U204">
            <v>568.04912569741862</v>
          </cell>
          <cell r="V204">
            <v>647.70175182870196</v>
          </cell>
          <cell r="W204">
            <v>680.30250560319405</v>
          </cell>
          <cell r="X204">
            <v>698.25599699707891</v>
          </cell>
          <cell r="Y204">
            <v>701.05438959771152</v>
          </cell>
          <cell r="Z204">
            <v>710.27637209319346</v>
          </cell>
          <cell r="AA204">
            <v>740.94744750546704</v>
          </cell>
          <cell r="AB204">
            <v>771.04308974054004</v>
          </cell>
          <cell r="AC204">
            <v>818.00696268285265</v>
          </cell>
          <cell r="AD204">
            <v>869.75309442722676</v>
          </cell>
          <cell r="AE204">
            <v>955.98222060105672</v>
          </cell>
          <cell r="AF204">
            <v>1178.1702001733568</v>
          </cell>
          <cell r="AG204">
            <v>1398.7037930791741</v>
          </cell>
          <cell r="AH204">
            <v>1673.2570341790081</v>
          </cell>
          <cell r="AI204">
            <v>1765.5549158863469</v>
          </cell>
          <cell r="AJ204">
            <v>1841.827595652745</v>
          </cell>
          <cell r="AK204">
            <v>1847.8035587009506</v>
          </cell>
          <cell r="AL204">
            <v>1919.4168656464865</v>
          </cell>
          <cell r="AM204">
            <v>1997.1618887234461</v>
          </cell>
          <cell r="AN204">
            <v>1997.1618887234461</v>
          </cell>
        </row>
        <row r="205">
          <cell r="C205" t="str">
            <v xml:space="preserve">Grenada             </v>
          </cell>
          <cell r="I205">
            <v>9.6460757224043654</v>
          </cell>
          <cell r="J205">
            <v>11.3518542418156</v>
          </cell>
          <cell r="K205">
            <v>13.994991723614604</v>
          </cell>
          <cell r="L205">
            <v>17.218971604815916</v>
          </cell>
          <cell r="M205">
            <v>20.279346767315669</v>
          </cell>
          <cell r="N205">
            <v>23.631423941202243</v>
          </cell>
          <cell r="O205">
            <v>27.699900977158222</v>
          </cell>
          <cell r="P205">
            <v>30.210008660202892</v>
          </cell>
          <cell r="Q205">
            <v>32.352240178564244</v>
          </cell>
          <cell r="R205">
            <v>32.524206251410256</v>
          </cell>
          <cell r="S205">
            <v>34.12327100328465</v>
          </cell>
          <cell r="T205">
            <v>35.855577495194247</v>
          </cell>
          <cell r="U205">
            <v>42.095034214528049</v>
          </cell>
          <cell r="V205">
            <v>49.498577125865303</v>
          </cell>
          <cell r="W205">
            <v>58.586577300623439</v>
          </cell>
          <cell r="X205">
            <v>64.501311734713326</v>
          </cell>
          <cell r="Y205">
            <v>69.387478453920906</v>
          </cell>
          <cell r="Z205">
            <v>74.914255928064719</v>
          </cell>
          <cell r="AA205">
            <v>80.227622686781388</v>
          </cell>
          <cell r="AB205">
            <v>84.61926515861073</v>
          </cell>
          <cell r="AC205">
            <v>86.540308339653961</v>
          </cell>
          <cell r="AD205">
            <v>87.320764020922084</v>
          </cell>
          <cell r="AE205">
            <v>86.025334399465919</v>
          </cell>
          <cell r="AF205">
            <v>86.75604580647051</v>
          </cell>
          <cell r="AG205">
            <v>91.650373599511909</v>
          </cell>
          <cell r="AH205">
            <v>106.93526935658168</v>
          </cell>
          <cell r="AI205">
            <v>134.22693809814419</v>
          </cell>
          <cell r="AJ205">
            <v>159.4308728485853</v>
          </cell>
          <cell r="AK205">
            <v>171.48835671260622</v>
          </cell>
          <cell r="AL205">
            <v>164.50289984671335</v>
          </cell>
          <cell r="AM205">
            <v>152.1707511476354</v>
          </cell>
          <cell r="AN205">
            <v>152.1707511476354</v>
          </cell>
        </row>
        <row r="206">
          <cell r="C206" t="str">
            <v xml:space="preserve">Guinea              </v>
          </cell>
          <cell r="I206">
            <v>75.257181603177358</v>
          </cell>
          <cell r="J206">
            <v>90.934859791201575</v>
          </cell>
          <cell r="K206">
            <v>143.50647306778731</v>
          </cell>
          <cell r="L206">
            <v>195.85431636513599</v>
          </cell>
          <cell r="M206">
            <v>246.89130771103132</v>
          </cell>
          <cell r="N206">
            <v>269.33253067289758</v>
          </cell>
          <cell r="O206">
            <v>309.08494993237156</v>
          </cell>
          <cell r="P206">
            <v>368.78170145051877</v>
          </cell>
          <cell r="Q206">
            <v>415.88903834130343</v>
          </cell>
          <cell r="R206">
            <v>434.53489319018189</v>
          </cell>
          <cell r="S206">
            <v>443.13453955432698</v>
          </cell>
          <cell r="T206">
            <v>469.73902036958748</v>
          </cell>
          <cell r="U206">
            <v>502.68097859498965</v>
          </cell>
          <cell r="V206">
            <v>511.75230129038437</v>
          </cell>
          <cell r="W206">
            <v>507.80316481690232</v>
          </cell>
          <cell r="X206">
            <v>495.23124984743936</v>
          </cell>
          <cell r="Y206">
            <v>522.0448140772437</v>
          </cell>
          <cell r="Z206">
            <v>559.17738311080223</v>
          </cell>
          <cell r="AA206">
            <v>623.06329821641339</v>
          </cell>
          <cell r="AB206">
            <v>619.78069955716342</v>
          </cell>
          <cell r="AC206">
            <v>623.76329238891356</v>
          </cell>
          <cell r="AD206">
            <v>580.17086818183463</v>
          </cell>
          <cell r="AE206">
            <v>558.20648002781434</v>
          </cell>
          <cell r="AF206">
            <v>521.14126568301174</v>
          </cell>
          <cell r="AG206">
            <v>521.22262676228377</v>
          </cell>
          <cell r="AH206">
            <v>537.51952642356264</v>
          </cell>
          <cell r="AI206">
            <v>543.93022736033367</v>
          </cell>
          <cell r="AJ206">
            <v>550.30634610443133</v>
          </cell>
          <cell r="AK206">
            <v>577.91548747010302</v>
          </cell>
          <cell r="AL206">
            <v>601.61416989871532</v>
          </cell>
          <cell r="AM206">
            <v>621.03108975293833</v>
          </cell>
          <cell r="AN206">
            <v>621.03108975293833</v>
          </cell>
        </row>
        <row r="207">
          <cell r="C207" t="str">
            <v xml:space="preserve">Guinea-Bissau       </v>
          </cell>
          <cell r="I207">
            <v>3.9925820325074457</v>
          </cell>
          <cell r="J207">
            <v>4.3966334890243557</v>
          </cell>
          <cell r="K207">
            <v>5.5522769687166234</v>
          </cell>
          <cell r="L207">
            <v>6.4965939619394923</v>
          </cell>
          <cell r="M207">
            <v>9.2249864441542595</v>
          </cell>
          <cell r="N207">
            <v>10.801251680932815</v>
          </cell>
          <cell r="O207">
            <v>12.976624663818884</v>
          </cell>
          <cell r="P207">
            <v>12.488734467903745</v>
          </cell>
          <cell r="Q207">
            <v>13.254564728630712</v>
          </cell>
          <cell r="R207">
            <v>12.991421754918383</v>
          </cell>
          <cell r="S207">
            <v>12.541893528361021</v>
          </cell>
          <cell r="T207">
            <v>14.111557396855659</v>
          </cell>
          <cell r="U207">
            <v>14.335395775809326</v>
          </cell>
          <cell r="V207">
            <v>14.345230969896441</v>
          </cell>
          <cell r="W207">
            <v>13.053553968047106</v>
          </cell>
          <cell r="X207">
            <v>13.585818254211148</v>
          </cell>
          <cell r="Y207">
            <v>15.096220074708496</v>
          </cell>
          <cell r="Z207">
            <v>15.95892612911355</v>
          </cell>
          <cell r="AA207">
            <v>17.138231305509692</v>
          </cell>
          <cell r="AB207">
            <v>14.831957550124173</v>
          </cell>
          <cell r="AC207">
            <v>13.90091706001642</v>
          </cell>
          <cell r="AD207">
            <v>16.688002204910898</v>
          </cell>
          <cell r="AE207">
            <v>20.576469484053231</v>
          </cell>
          <cell r="AF207">
            <v>22.105781651280861</v>
          </cell>
          <cell r="AG207">
            <v>26.735285075433605</v>
          </cell>
          <cell r="AH207">
            <v>27.550383610241727</v>
          </cell>
          <cell r="AI207">
            <v>34.586520838910708</v>
          </cell>
          <cell r="AJ207">
            <v>38.230756027589734</v>
          </cell>
          <cell r="AK207">
            <v>44.896013401605764</v>
          </cell>
          <cell r="AL207">
            <v>46.393001109420879</v>
          </cell>
          <cell r="AM207">
            <v>43.773848991082048</v>
          </cell>
          <cell r="AN207">
            <v>43.773848991082048</v>
          </cell>
        </row>
        <row r="208">
          <cell r="C208" t="str">
            <v xml:space="preserve">Guyana              </v>
          </cell>
          <cell r="I208">
            <v>156.65520642590516</v>
          </cell>
          <cell r="J208">
            <v>184.38049480934282</v>
          </cell>
          <cell r="K208">
            <v>236.22482598393398</v>
          </cell>
          <cell r="L208">
            <v>276.47089759528058</v>
          </cell>
          <cell r="M208">
            <v>273.37547679020298</v>
          </cell>
          <cell r="N208">
            <v>256.27605989165278</v>
          </cell>
          <cell r="O208">
            <v>252.00124794540594</v>
          </cell>
          <cell r="P208">
            <v>278.70339123444984</v>
          </cell>
          <cell r="Q208">
            <v>298.45090033985144</v>
          </cell>
          <cell r="R208">
            <v>296.16095233275979</v>
          </cell>
          <cell r="S208">
            <v>263.14001425615601</v>
          </cell>
          <cell r="T208">
            <v>240.11121235199667</v>
          </cell>
          <cell r="U208">
            <v>246.0264486717017</v>
          </cell>
          <cell r="V208">
            <v>246.28302800240212</v>
          </cell>
          <cell r="W208">
            <v>239.90078024365724</v>
          </cell>
          <cell r="X208">
            <v>224.58793327158415</v>
          </cell>
          <cell r="Y208">
            <v>220.5908168630904</v>
          </cell>
          <cell r="Z208">
            <v>205.96832800219576</v>
          </cell>
          <cell r="AA208">
            <v>217.45344486438387</v>
          </cell>
          <cell r="AB208">
            <v>243.67412390907452</v>
          </cell>
          <cell r="AC208">
            <v>303.84337336876905</v>
          </cell>
          <cell r="AD208">
            <v>352.71624713161827</v>
          </cell>
          <cell r="AE208">
            <v>392.20585136126766</v>
          </cell>
          <cell r="AF208">
            <v>434.75773055467488</v>
          </cell>
          <cell r="AG208">
            <v>482.59253427501199</v>
          </cell>
          <cell r="AH208">
            <v>514.88234927737938</v>
          </cell>
          <cell r="AI208">
            <v>510.71817657612127</v>
          </cell>
          <cell r="AJ208">
            <v>504.37231769265128</v>
          </cell>
          <cell r="AK208">
            <v>508.47903889871367</v>
          </cell>
          <cell r="AL208">
            <v>519.32899810801905</v>
          </cell>
          <cell r="AM208">
            <v>508.92287825168825</v>
          </cell>
          <cell r="AN208">
            <v>508.92287825168825</v>
          </cell>
        </row>
        <row r="209">
          <cell r="C209" t="str">
            <v xml:space="preserve">Haiti               </v>
          </cell>
          <cell r="I209">
            <v>62.516659028801278</v>
          </cell>
          <cell r="J209">
            <v>66.398607720782977</v>
          </cell>
          <cell r="K209">
            <v>76.088685920631193</v>
          </cell>
          <cell r="L209">
            <v>96.841775725154307</v>
          </cell>
          <cell r="M209">
            <v>123.12335235671503</v>
          </cell>
          <cell r="N209">
            <v>148.07539416025054</v>
          </cell>
          <cell r="O209">
            <v>162.33286186111744</v>
          </cell>
          <cell r="P209">
            <v>179.37047541731877</v>
          </cell>
          <cell r="Q209">
            <v>195.42295515201877</v>
          </cell>
          <cell r="R209">
            <v>227.43272116684139</v>
          </cell>
          <cell r="S209">
            <v>247.73893602715805</v>
          </cell>
          <cell r="T209">
            <v>280.67896634881299</v>
          </cell>
          <cell r="U209">
            <v>292.01515221185485</v>
          </cell>
          <cell r="V209">
            <v>293.71732427935632</v>
          </cell>
          <cell r="W209">
            <v>272.47368921714809</v>
          </cell>
          <cell r="X209">
            <v>249.69137841128472</v>
          </cell>
          <cell r="Y209">
            <v>227.70252501561058</v>
          </cell>
          <cell r="Z209">
            <v>223.8755424999255</v>
          </cell>
          <cell r="AA209">
            <v>210.1103058385138</v>
          </cell>
          <cell r="AB209">
            <v>168.6206811222315</v>
          </cell>
          <cell r="AC209">
            <v>134.79875429087528</v>
          </cell>
          <cell r="AD209">
            <v>104.9841228051165</v>
          </cell>
          <cell r="AE209">
            <v>130.76307846485179</v>
          </cell>
          <cell r="AF209">
            <v>156.87689887288042</v>
          </cell>
          <cell r="AG209">
            <v>212.71053305864723</v>
          </cell>
          <cell r="AH209">
            <v>277.48097462588777</v>
          </cell>
          <cell r="AI209">
            <v>335.82152949525306</v>
          </cell>
          <cell r="AJ209">
            <v>373.68094438426039</v>
          </cell>
          <cell r="AK209">
            <v>371.77508157513421</v>
          </cell>
          <cell r="AL209">
            <v>352.5959239581332</v>
          </cell>
          <cell r="AM209">
            <v>341.6517683048948</v>
          </cell>
          <cell r="AN209">
            <v>341.6517683048948</v>
          </cell>
        </row>
        <row r="210">
          <cell r="C210" t="str">
            <v xml:space="preserve">Honduras            </v>
          </cell>
          <cell r="I210">
            <v>226.13968828904206</v>
          </cell>
          <cell r="J210">
            <v>246.65075356224384</v>
          </cell>
          <cell r="K210">
            <v>269.2181378583557</v>
          </cell>
          <cell r="L210">
            <v>318.38040128950098</v>
          </cell>
          <cell r="M210">
            <v>392.24876928072467</v>
          </cell>
          <cell r="N210">
            <v>481.2380733580012</v>
          </cell>
          <cell r="O210">
            <v>566.32967001780219</v>
          </cell>
          <cell r="P210">
            <v>641.72775201875663</v>
          </cell>
          <cell r="Q210">
            <v>708.31293517592849</v>
          </cell>
          <cell r="R210">
            <v>723.88698030788544</v>
          </cell>
          <cell r="S210">
            <v>732.68164925172186</v>
          </cell>
          <cell r="T210">
            <v>761.47752935123856</v>
          </cell>
          <cell r="U210">
            <v>821.3328599067263</v>
          </cell>
          <cell r="V210">
            <v>852.29235773555058</v>
          </cell>
          <cell r="W210">
            <v>817.50695861502334</v>
          </cell>
          <cell r="X210">
            <v>777.22002785954885</v>
          </cell>
          <cell r="Y210">
            <v>765.92322497631676</v>
          </cell>
          <cell r="Z210">
            <v>769.8883487436691</v>
          </cell>
          <cell r="AA210">
            <v>762.97101919443105</v>
          </cell>
          <cell r="AB210">
            <v>736.96779854420504</v>
          </cell>
          <cell r="AC210">
            <v>769.74647391799306</v>
          </cell>
          <cell r="AD210">
            <v>836.71964200909395</v>
          </cell>
          <cell r="AE210">
            <v>971.39023605860427</v>
          </cell>
          <cell r="AF210">
            <v>1128.1513224282064</v>
          </cell>
          <cell r="AG210">
            <v>1344.2632654812687</v>
          </cell>
          <cell r="AH210">
            <v>1563.2601627045112</v>
          </cell>
          <cell r="AI210">
            <v>1674.1658327209625</v>
          </cell>
          <cell r="AJ210">
            <v>1777.9585528945809</v>
          </cell>
          <cell r="AK210">
            <v>1828.4264542646795</v>
          </cell>
          <cell r="AL210">
            <v>1922.2767652587725</v>
          </cell>
          <cell r="AM210">
            <v>1918.9408611521696</v>
          </cell>
          <cell r="AN210">
            <v>1918.9408611521696</v>
          </cell>
        </row>
        <row r="211">
          <cell r="C211" t="str">
            <v>India</v>
          </cell>
          <cell r="I211">
            <v>2629.4555755401461</v>
          </cell>
          <cell r="J211">
            <v>3052.5093236863772</v>
          </cell>
          <cell r="K211">
            <v>3771.7398515313421</v>
          </cell>
          <cell r="L211">
            <v>4668.3968044262665</v>
          </cell>
          <cell r="M211">
            <v>5544.6437048064081</v>
          </cell>
          <cell r="N211">
            <v>6106.7107405502511</v>
          </cell>
          <cell r="O211">
            <v>6661.9983133792412</v>
          </cell>
          <cell r="P211">
            <v>7347.7063692991715</v>
          </cell>
          <cell r="Q211">
            <v>8407.1516348140085</v>
          </cell>
          <cell r="R211">
            <v>9644.3397902199977</v>
          </cell>
          <cell r="S211">
            <v>10890.673592052743</v>
          </cell>
          <cell r="T211">
            <v>12038.047841090089</v>
          </cell>
          <cell r="U211">
            <v>12640.587581646681</v>
          </cell>
          <cell r="V211">
            <v>12444.562016631748</v>
          </cell>
          <cell r="W211">
            <v>12019.739697832585</v>
          </cell>
          <cell r="X211">
            <v>12058.493690204285</v>
          </cell>
          <cell r="Y211">
            <v>13527.990493977564</v>
          </cell>
          <cell r="Z211">
            <v>15180.210943775053</v>
          </cell>
          <cell r="AA211">
            <v>16582.148462359113</v>
          </cell>
          <cell r="AB211">
            <v>16785.323135986011</v>
          </cell>
          <cell r="AC211">
            <v>17548.269064217031</v>
          </cell>
          <cell r="AD211">
            <v>19217.657354247902</v>
          </cell>
          <cell r="AE211">
            <v>22089.144270889261</v>
          </cell>
          <cell r="AF211">
            <v>25198.98150427948</v>
          </cell>
          <cell r="AG211">
            <v>28686.405433632634</v>
          </cell>
          <cell r="AH211">
            <v>31556.729523728369</v>
          </cell>
          <cell r="AI211">
            <v>34624.157170414204</v>
          </cell>
          <cell r="AJ211">
            <v>39268.886046587482</v>
          </cell>
          <cell r="AK211">
            <v>45290.755558620345</v>
          </cell>
          <cell r="AL211">
            <v>51912.441639813849</v>
          </cell>
          <cell r="AM211">
            <v>56913.874812992319</v>
          </cell>
          <cell r="AN211">
            <v>56913.874812992319</v>
          </cell>
        </row>
        <row r="212">
          <cell r="C212" t="str">
            <v xml:space="preserve">Kenya               </v>
          </cell>
          <cell r="I212">
            <v>536.97662262495703</v>
          </cell>
          <cell r="J212">
            <v>633.24492189077284</v>
          </cell>
          <cell r="K212">
            <v>725.37800141828075</v>
          </cell>
          <cell r="L212">
            <v>854.22485113242362</v>
          </cell>
          <cell r="M212">
            <v>1026.4022312891013</v>
          </cell>
          <cell r="N212">
            <v>1165.768783421772</v>
          </cell>
          <cell r="O212">
            <v>1253.5587801744134</v>
          </cell>
          <cell r="P212">
            <v>1310.8413488271765</v>
          </cell>
          <cell r="Q212">
            <v>1376.6240331823522</v>
          </cell>
          <cell r="R212">
            <v>1452.3120792400341</v>
          </cell>
          <cell r="S212">
            <v>1422.2391278434245</v>
          </cell>
          <cell r="T212">
            <v>1480.1114336688236</v>
          </cell>
          <cell r="U212">
            <v>1508.7553313098124</v>
          </cell>
          <cell r="V212">
            <v>1570.1108344655825</v>
          </cell>
          <cell r="W212">
            <v>1477.1961200989074</v>
          </cell>
          <cell r="X212">
            <v>1424.5556989406548</v>
          </cell>
          <cell r="Y212">
            <v>1391.5775914626593</v>
          </cell>
          <cell r="Z212">
            <v>1498.8501846206193</v>
          </cell>
          <cell r="AA212">
            <v>1572.5977425352296</v>
          </cell>
          <cell r="AB212">
            <v>1588.4626853486236</v>
          </cell>
          <cell r="AC212">
            <v>1580.3699403457967</v>
          </cell>
          <cell r="AD212">
            <v>1661.5603021263694</v>
          </cell>
          <cell r="AE212">
            <v>1798.4878678065136</v>
          </cell>
          <cell r="AF212">
            <v>1961.3134498045092</v>
          </cell>
          <cell r="AG212">
            <v>2065.6633663253047</v>
          </cell>
          <cell r="AH212">
            <v>2116.3126761553103</v>
          </cell>
          <cell r="AI212">
            <v>2074.2716400754884</v>
          </cell>
          <cell r="AJ212">
            <v>2046.7277437997152</v>
          </cell>
          <cell r="AK212">
            <v>2125.4278082522701</v>
          </cell>
          <cell r="AL212">
            <v>2315.044957201224</v>
          </cell>
          <cell r="AM212">
            <v>2470.3311174606993</v>
          </cell>
          <cell r="AN212">
            <v>2470.3311174606993</v>
          </cell>
        </row>
        <row r="213">
          <cell r="C213" t="str">
            <v xml:space="preserve">Kiribati            </v>
          </cell>
          <cell r="I213">
            <v>8.5418864749684378</v>
          </cell>
          <cell r="J213">
            <v>13.761384653072746</v>
          </cell>
          <cell r="K213">
            <v>20.004450176587792</v>
          </cell>
          <cell r="L213">
            <v>21.466278447465807</v>
          </cell>
          <cell r="M213">
            <v>18.303593858735372</v>
          </cell>
          <cell r="N213">
            <v>15.451927850759825</v>
          </cell>
          <cell r="O213">
            <v>13.731870839494036</v>
          </cell>
          <cell r="P213">
            <v>13.697655021339045</v>
          </cell>
          <cell r="Q213">
            <v>11.870662499051358</v>
          </cell>
          <cell r="R213">
            <v>11.5858400781293</v>
          </cell>
          <cell r="S213">
            <v>10.161801930134162</v>
          </cell>
          <cell r="T213">
            <v>12.069231907152307</v>
          </cell>
          <cell r="U213">
            <v>11.8689546070375</v>
          </cell>
          <cell r="V213">
            <v>11.472577037422212</v>
          </cell>
          <cell r="W213">
            <v>8.5706248168793238</v>
          </cell>
          <cell r="X213">
            <v>8.2002238933283707</v>
          </cell>
          <cell r="Y213">
            <v>8.2900872023591639</v>
          </cell>
          <cell r="Z213">
            <v>7.9285117728375356</v>
          </cell>
          <cell r="AA213">
            <v>6.7195689247040171</v>
          </cell>
          <cell r="AB213">
            <v>5.8822216523881998</v>
          </cell>
          <cell r="AC213">
            <v>5.6866088386983407</v>
          </cell>
          <cell r="AD213">
            <v>6.341089642277919</v>
          </cell>
          <cell r="AE213">
            <v>6.7163014340261888</v>
          </cell>
          <cell r="AF213">
            <v>7.0422300075261886</v>
          </cell>
          <cell r="AG213">
            <v>8.2397835514125379</v>
          </cell>
          <cell r="AH213">
            <v>8.5180481783560662</v>
          </cell>
          <cell r="AI213">
            <v>9.4450978849517693</v>
          </cell>
          <cell r="AJ213">
            <v>8.1316020895720325</v>
          </cell>
          <cell r="AK213">
            <v>7.4458299142792512</v>
          </cell>
          <cell r="AL213">
            <v>6.6333998409870505</v>
          </cell>
          <cell r="AM213">
            <v>7.2978135989058046</v>
          </cell>
          <cell r="AN213">
            <v>7.2978135989058046</v>
          </cell>
        </row>
        <row r="214">
          <cell r="C214" t="str">
            <v xml:space="preserve">Kyrgyz Republic     </v>
          </cell>
          <cell r="I214">
            <v>206.48497112233528</v>
          </cell>
          <cell r="J214">
            <v>245.21930261589196</v>
          </cell>
          <cell r="K214">
            <v>298.21128140456818</v>
          </cell>
          <cell r="L214">
            <v>358.38651717056604</v>
          </cell>
          <cell r="M214">
            <v>421.21622704311227</v>
          </cell>
          <cell r="N214">
            <v>491.38176688206659</v>
          </cell>
          <cell r="O214">
            <v>569.36009683839518</v>
          </cell>
          <cell r="P214">
            <v>660.47841648735186</v>
          </cell>
          <cell r="Q214">
            <v>766.93738472024222</v>
          </cell>
          <cell r="R214">
            <v>887.71056990630711</v>
          </cell>
          <cell r="S214">
            <v>1002.1131573645886</v>
          </cell>
          <cell r="T214">
            <v>1094.6841321742979</v>
          </cell>
          <cell r="U214">
            <v>1125.5765810697044</v>
          </cell>
          <cell r="V214">
            <v>1119.6124853793494</v>
          </cell>
          <cell r="W214">
            <v>1095.3026542404157</v>
          </cell>
          <cell r="X214">
            <v>1082.3500536052895</v>
          </cell>
          <cell r="Y214">
            <v>1106.5573160590209</v>
          </cell>
          <cell r="Z214">
            <v>1087.744704040864</v>
          </cell>
          <cell r="AA214">
            <v>1674.6856856644827</v>
          </cell>
          <cell r="AB214">
            <v>1425.9550423388173</v>
          </cell>
          <cell r="AC214">
            <v>1170.0923770546417</v>
          </cell>
          <cell r="AD214">
            <v>309.92206957215956</v>
          </cell>
          <cell r="AE214">
            <v>276.78957110593711</v>
          </cell>
          <cell r="AF214">
            <v>314.58449213696076</v>
          </cell>
          <cell r="AG214">
            <v>391.93455428241708</v>
          </cell>
          <cell r="AH214">
            <v>435.86529170084577</v>
          </cell>
          <cell r="AI214">
            <v>438.8599292151801</v>
          </cell>
          <cell r="AJ214">
            <v>419.63210330920771</v>
          </cell>
          <cell r="AK214">
            <v>418.73557283605595</v>
          </cell>
          <cell r="AL214">
            <v>448.04403224640373</v>
          </cell>
          <cell r="AM214">
            <v>468.10188293268487</v>
          </cell>
          <cell r="AN214">
            <v>468.10188293268487</v>
          </cell>
        </row>
        <row r="215">
          <cell r="C215" t="str">
            <v>Lao People's Dem.Rep</v>
          </cell>
          <cell r="I215">
            <v>9.2825006149454783</v>
          </cell>
          <cell r="J215">
            <v>12.890597030684047</v>
          </cell>
          <cell r="K215">
            <v>12.261319251559009</v>
          </cell>
          <cell r="L215">
            <v>12.287123979971438</v>
          </cell>
          <cell r="M215">
            <v>7.9936883496134774</v>
          </cell>
          <cell r="N215">
            <v>8.901753770364353</v>
          </cell>
          <cell r="O215">
            <v>11.082234643748864</v>
          </cell>
          <cell r="P215">
            <v>12.061933205657018</v>
          </cell>
          <cell r="Q215">
            <v>14.561260280717322</v>
          </cell>
          <cell r="R215">
            <v>21.321419144923002</v>
          </cell>
          <cell r="S215">
            <v>28.173463724207849</v>
          </cell>
          <cell r="T215">
            <v>35.166546546978225</v>
          </cell>
          <cell r="U215">
            <v>40.848500524335769</v>
          </cell>
          <cell r="V215">
            <v>45.873614816938804</v>
          </cell>
          <cell r="W215">
            <v>48.770826889152225</v>
          </cell>
          <cell r="X215">
            <v>50.544010310297097</v>
          </cell>
          <cell r="Y215">
            <v>57.453769917761065</v>
          </cell>
          <cell r="Z215">
            <v>67.045498500130819</v>
          </cell>
          <cell r="AA215">
            <v>80.672426077746152</v>
          </cell>
          <cell r="AB215">
            <v>103.7121330880647</v>
          </cell>
          <cell r="AC215">
            <v>157.16740500862261</v>
          </cell>
          <cell r="AD215">
            <v>214.61232729594943</v>
          </cell>
          <cell r="AE215">
            <v>259.09042896483459</v>
          </cell>
          <cell r="AF215">
            <v>277.67830943058112</v>
          </cell>
          <cell r="AG215">
            <v>288.85747850616309</v>
          </cell>
          <cell r="AH215">
            <v>313.67385060030591</v>
          </cell>
          <cell r="AI215">
            <v>334.79493812818913</v>
          </cell>
          <cell r="AJ215">
            <v>365.20876695198166</v>
          </cell>
          <cell r="AK215">
            <v>389.04223464002365</v>
          </cell>
          <cell r="AL215">
            <v>413.60135182779123</v>
          </cell>
          <cell r="AM215">
            <v>425.82092178790339</v>
          </cell>
          <cell r="AN215">
            <v>425.82092178790339</v>
          </cell>
        </row>
        <row r="216">
          <cell r="C216" t="str">
            <v xml:space="preserve">Lesotho             </v>
          </cell>
          <cell r="I216">
            <v>15.228203289018134</v>
          </cell>
          <cell r="J216">
            <v>20.331956222794343</v>
          </cell>
          <cell r="K216">
            <v>22.605423875137234</v>
          </cell>
          <cell r="L216">
            <v>25.448243560068168</v>
          </cell>
          <cell r="M216">
            <v>26.008183775633086</v>
          </cell>
          <cell r="N216">
            <v>35.08168299324381</v>
          </cell>
          <cell r="O216">
            <v>47.046179833552664</v>
          </cell>
          <cell r="P216">
            <v>59.330083646096291</v>
          </cell>
          <cell r="Q216">
            <v>63.762020474577724</v>
          </cell>
          <cell r="R216">
            <v>58.823996770070003</v>
          </cell>
          <cell r="S216">
            <v>53.48263406970667</v>
          </cell>
          <cell r="T216">
            <v>47.739734336749997</v>
          </cell>
          <cell r="U216">
            <v>42.291079448556665</v>
          </cell>
          <cell r="V216">
            <v>37.680077804293333</v>
          </cell>
          <cell r="W216">
            <v>35.805683236876668</v>
          </cell>
          <cell r="X216">
            <v>49.746277834655039</v>
          </cell>
          <cell r="Y216">
            <v>63.593656402379928</v>
          </cell>
          <cell r="Z216">
            <v>74.603046669660429</v>
          </cell>
          <cell r="AA216">
            <v>78.118981831526966</v>
          </cell>
          <cell r="AB216">
            <v>89.84583899928009</v>
          </cell>
          <cell r="AC216">
            <v>107.57605007181625</v>
          </cell>
          <cell r="AD216">
            <v>122.30315752432462</v>
          </cell>
          <cell r="AE216">
            <v>128.41782070899961</v>
          </cell>
          <cell r="AF216">
            <v>146.27551444635509</v>
          </cell>
          <cell r="AG216">
            <v>161.91543361497756</v>
          </cell>
          <cell r="AH216">
            <v>176.02352063073275</v>
          </cell>
          <cell r="AI216">
            <v>172.85253492065337</v>
          </cell>
          <cell r="AJ216">
            <v>181.70932150800979</v>
          </cell>
          <cell r="AK216">
            <v>211.63987048099648</v>
          </cell>
          <cell r="AL216">
            <v>292.67860289630806</v>
          </cell>
          <cell r="AM216">
            <v>377.01805861282855</v>
          </cell>
          <cell r="AN216">
            <v>377.01805861282855</v>
          </cell>
        </row>
        <row r="217">
          <cell r="C217" t="str">
            <v xml:space="preserve">Liberia             </v>
          </cell>
          <cell r="I217" t="e">
            <v>#VALUE!</v>
          </cell>
          <cell r="J217" t="e">
            <v>#VALUE!</v>
          </cell>
          <cell r="K217" t="e">
            <v>#VALUE!</v>
          </cell>
          <cell r="L217" t="e">
            <v>#VALUE!</v>
          </cell>
          <cell r="M217" t="e">
            <v>#VALUE!</v>
          </cell>
          <cell r="N217" t="e">
            <v>#VALUE!</v>
          </cell>
          <cell r="O217" t="e">
            <v>#VALUE!</v>
          </cell>
          <cell r="P217" t="e">
            <v>#VALUE!</v>
          </cell>
          <cell r="Q217" t="e">
            <v>#VALUE!</v>
          </cell>
          <cell r="R217" t="e">
            <v>#VALUE!</v>
          </cell>
          <cell r="S217" t="e">
            <v>#VALUE!</v>
          </cell>
          <cell r="T217" t="e">
            <v>#VALUE!</v>
          </cell>
          <cell r="U217" t="e">
            <v>#VALUE!</v>
          </cell>
          <cell r="V217" t="e">
            <v>#VALUE!</v>
          </cell>
          <cell r="W217" t="e">
            <v>#VALUE!</v>
          </cell>
          <cell r="X217" t="e">
            <v>#VALUE!</v>
          </cell>
          <cell r="Y217" t="e">
            <v>#VALUE!</v>
          </cell>
          <cell r="Z217" t="e">
            <v>#VALUE!</v>
          </cell>
          <cell r="AA217" t="e">
            <v>#VALUE!</v>
          </cell>
          <cell r="AB217" t="e">
            <v>#VALUE!</v>
          </cell>
          <cell r="AC217" t="e">
            <v>#VALUE!</v>
          </cell>
          <cell r="AD217" t="e">
            <v>#VALUE!</v>
          </cell>
          <cell r="AE217" t="e">
            <v>#VALUE!</v>
          </cell>
          <cell r="AF217" t="e">
            <v>#VALUE!</v>
          </cell>
          <cell r="AG217" t="e">
            <v>#VALUE!</v>
          </cell>
          <cell r="AH217" t="e">
            <v>#VALUE!</v>
          </cell>
          <cell r="AI217">
            <v>40.487192109277927</v>
          </cell>
          <cell r="AJ217">
            <v>64.344005207355735</v>
          </cell>
          <cell r="AK217">
            <v>86.084735812634634</v>
          </cell>
          <cell r="AL217">
            <v>108.79744541556029</v>
          </cell>
          <cell r="AM217">
            <v>115.24355307945115</v>
          </cell>
          <cell r="AN217">
            <v>115.24355307945115</v>
          </cell>
        </row>
        <row r="218">
          <cell r="C218" t="str">
            <v>Macedonia, FYR</v>
          </cell>
          <cell r="I218">
            <v>514.61643620252153</v>
          </cell>
          <cell r="J218">
            <v>636.13626423057678</v>
          </cell>
          <cell r="K218">
            <v>764.62191199296501</v>
          </cell>
          <cell r="L218">
            <v>924.42079435805556</v>
          </cell>
          <cell r="M218">
            <v>1039.334213888038</v>
          </cell>
          <cell r="N218">
            <v>1158.838874361001</v>
          </cell>
          <cell r="O218">
            <v>1311.1209544173701</v>
          </cell>
          <cell r="P218">
            <v>1537.7505413577594</v>
          </cell>
          <cell r="Q218">
            <v>1878.4051673586875</v>
          </cell>
          <cell r="R218">
            <v>2176.7840258725951</v>
          </cell>
          <cell r="S218">
            <v>2322.8138844849495</v>
          </cell>
          <cell r="T218">
            <v>2386.8920599550079</v>
          </cell>
          <cell r="U218">
            <v>2441.9269464327131</v>
          </cell>
          <cell r="V218">
            <v>2441.0574805370875</v>
          </cell>
          <cell r="W218">
            <v>2341.9127527923879</v>
          </cell>
          <cell r="X218">
            <v>2239.3153722530456</v>
          </cell>
          <cell r="Y218">
            <v>2312.5726702172219</v>
          </cell>
          <cell r="Z218">
            <v>2455.4429501603736</v>
          </cell>
          <cell r="AA218">
            <v>2553.7076142210494</v>
          </cell>
          <cell r="AB218">
            <v>1995.3464637899406</v>
          </cell>
          <cell r="AC218">
            <v>1397.9770487368526</v>
          </cell>
          <cell r="AD218">
            <v>830.32087609778227</v>
          </cell>
          <cell r="AE218">
            <v>838.48380747736746</v>
          </cell>
          <cell r="AF218">
            <v>869.48459764552524</v>
          </cell>
          <cell r="AG218">
            <v>916.0363100390158</v>
          </cell>
          <cell r="AH218">
            <v>978.3136034197596</v>
          </cell>
          <cell r="AI218">
            <v>1041.4301288352196</v>
          </cell>
          <cell r="AJ218">
            <v>1124.1465299018005</v>
          </cell>
          <cell r="AK218">
            <v>1135.8372751145173</v>
          </cell>
          <cell r="AL218">
            <v>1130.8485853478521</v>
          </cell>
          <cell r="AM218">
            <v>1089.9420570618265</v>
          </cell>
          <cell r="AN218">
            <v>1089.9420570618265</v>
          </cell>
        </row>
        <row r="219">
          <cell r="C219" t="str">
            <v xml:space="preserve">Madagascar          </v>
          </cell>
          <cell r="I219">
            <v>172.57824148838245</v>
          </cell>
          <cell r="J219">
            <v>181.99683785839787</v>
          </cell>
          <cell r="K219">
            <v>213.32520215007958</v>
          </cell>
          <cell r="L219">
            <v>238.42480840491979</v>
          </cell>
          <cell r="M219">
            <v>266.34616024631754</v>
          </cell>
          <cell r="N219">
            <v>277.32633736911498</v>
          </cell>
          <cell r="O219">
            <v>306.25231064133942</v>
          </cell>
          <cell r="P219">
            <v>343.5240087913881</v>
          </cell>
          <cell r="Q219">
            <v>354.12287223047434</v>
          </cell>
          <cell r="R219">
            <v>356.80087791978667</v>
          </cell>
          <cell r="S219">
            <v>335.59914475119996</v>
          </cell>
          <cell r="T219">
            <v>351.18391333066802</v>
          </cell>
          <cell r="U219">
            <v>352.51801228384846</v>
          </cell>
          <cell r="V219">
            <v>354.23958881372096</v>
          </cell>
          <cell r="W219">
            <v>336.82245650139657</v>
          </cell>
          <cell r="X219">
            <v>320.70528748484003</v>
          </cell>
          <cell r="Y219">
            <v>328.13923561739171</v>
          </cell>
          <cell r="Z219">
            <v>344.28049354346336</v>
          </cell>
          <cell r="AA219">
            <v>362.59474655640423</v>
          </cell>
          <cell r="AB219">
            <v>360.05169250950439</v>
          </cell>
          <cell r="AC219">
            <v>357.58459280507697</v>
          </cell>
          <cell r="AD219">
            <v>392.46042532373275</v>
          </cell>
          <cell r="AE219">
            <v>442.52400936037219</v>
          </cell>
          <cell r="AF219">
            <v>501.58118483046616</v>
          </cell>
          <cell r="AG219">
            <v>537.47408195574212</v>
          </cell>
          <cell r="AH219">
            <v>567.82365186752884</v>
          </cell>
          <cell r="AI219">
            <v>607.25631715098041</v>
          </cell>
          <cell r="AJ219">
            <v>719.24618584287157</v>
          </cell>
          <cell r="AK219">
            <v>866.24639739127588</v>
          </cell>
          <cell r="AL219">
            <v>832.33981204569591</v>
          </cell>
          <cell r="AM219">
            <v>805.91957651186374</v>
          </cell>
          <cell r="AN219">
            <v>805.91957651186374</v>
          </cell>
        </row>
        <row r="220">
          <cell r="C220" t="str">
            <v xml:space="preserve">Malawi              </v>
          </cell>
          <cell r="I220">
            <v>89.078357043322043</v>
          </cell>
          <cell r="J220">
            <v>106.57900495083987</v>
          </cell>
          <cell r="K220">
            <v>129.48938529120389</v>
          </cell>
          <cell r="L220">
            <v>149.76531895712739</v>
          </cell>
          <cell r="M220">
            <v>175.63725761899573</v>
          </cell>
          <cell r="N220">
            <v>184.16537832255187</v>
          </cell>
          <cell r="O220">
            <v>194.38582859124793</v>
          </cell>
          <cell r="P220">
            <v>209.62337485604112</v>
          </cell>
          <cell r="Q220">
            <v>243.80050808028261</v>
          </cell>
          <cell r="R220">
            <v>257.53392237555806</v>
          </cell>
          <cell r="S220">
            <v>256.58935217473766</v>
          </cell>
          <cell r="T220">
            <v>273.70460675839485</v>
          </cell>
          <cell r="U220">
            <v>284.97098287089102</v>
          </cell>
          <cell r="V220">
            <v>277.9508969130714</v>
          </cell>
          <cell r="W220">
            <v>245.3910895871833</v>
          </cell>
          <cell r="X220">
            <v>234.51496209510796</v>
          </cell>
          <cell r="Y220">
            <v>235.11182086583494</v>
          </cell>
          <cell r="Z220">
            <v>267.38609486019192</v>
          </cell>
          <cell r="AA220">
            <v>312.48331137569585</v>
          </cell>
          <cell r="AB220">
            <v>333.64464672414567</v>
          </cell>
          <cell r="AC220">
            <v>303.48496242729402</v>
          </cell>
          <cell r="AD220">
            <v>261.01831767490467</v>
          </cell>
          <cell r="AE220">
            <v>256.48722253524585</v>
          </cell>
          <cell r="AF220">
            <v>296.30171691204413</v>
          </cell>
          <cell r="AG220">
            <v>351.65642528807143</v>
          </cell>
          <cell r="AH220">
            <v>395.71532267424163</v>
          </cell>
          <cell r="AI220">
            <v>397.35744379404878</v>
          </cell>
          <cell r="AJ220">
            <v>373.49472118826651</v>
          </cell>
          <cell r="AK220">
            <v>354.38802642227307</v>
          </cell>
          <cell r="AL220">
            <v>354.28523192613602</v>
          </cell>
          <cell r="AM220">
            <v>359.85217440740752</v>
          </cell>
          <cell r="AN220">
            <v>359.85217440740752</v>
          </cell>
        </row>
        <row r="221">
          <cell r="C221" t="str">
            <v xml:space="preserve">Maldives            </v>
          </cell>
          <cell r="I221">
            <v>6.7688897144622322</v>
          </cell>
          <cell r="J221">
            <v>6.5985045060124108</v>
          </cell>
          <cell r="K221">
            <v>6.4352396111415162</v>
          </cell>
          <cell r="L221">
            <v>6.8704170404908149</v>
          </cell>
          <cell r="M221">
            <v>7.2889942167742729</v>
          </cell>
          <cell r="N221">
            <v>10.208466761939725</v>
          </cell>
          <cell r="O221">
            <v>18.447781006630265</v>
          </cell>
          <cell r="P221">
            <v>32.224986772387219</v>
          </cell>
          <cell r="Q221">
            <v>48.333139840543858</v>
          </cell>
          <cell r="R221">
            <v>60.623849639732519</v>
          </cell>
          <cell r="S221">
            <v>67.72742891191136</v>
          </cell>
          <cell r="T221">
            <v>74.000431251196659</v>
          </cell>
          <cell r="U221">
            <v>80.893731020135831</v>
          </cell>
          <cell r="V221">
            <v>84.63284701589474</v>
          </cell>
          <cell r="W221">
            <v>86.017827099281092</v>
          </cell>
          <cell r="X221">
            <v>87.9173788284849</v>
          </cell>
          <cell r="Y221">
            <v>100.06053266101264</v>
          </cell>
          <cell r="Z221">
            <v>116.06707056814537</v>
          </cell>
          <cell r="AA221">
            <v>129.54741810702629</v>
          </cell>
          <cell r="AB221">
            <v>141.86197652778651</v>
          </cell>
          <cell r="AC221">
            <v>148.1679809868846</v>
          </cell>
          <cell r="AD221">
            <v>166.38763416183531</v>
          </cell>
          <cell r="AE221">
            <v>184.29858449480844</v>
          </cell>
          <cell r="AF221">
            <v>218.07650043698439</v>
          </cell>
          <cell r="AG221">
            <v>252.57077319979672</v>
          </cell>
          <cell r="AH221">
            <v>287.64536437346516</v>
          </cell>
          <cell r="AI221">
            <v>308.79197025317052</v>
          </cell>
          <cell r="AJ221">
            <v>326.3766069777966</v>
          </cell>
          <cell r="AK221">
            <v>343.11034369518876</v>
          </cell>
          <cell r="AL221">
            <v>356.72489650702704</v>
          </cell>
          <cell r="AM221">
            <v>359.84698754815986</v>
          </cell>
          <cell r="AN221">
            <v>359.84698754815986</v>
          </cell>
        </row>
        <row r="222">
          <cell r="C222" t="str">
            <v xml:space="preserve">Mali                </v>
          </cell>
          <cell r="I222">
            <v>59.583564693380936</v>
          </cell>
          <cell r="J222">
            <v>63.554938887410515</v>
          </cell>
          <cell r="K222">
            <v>68.557776091198903</v>
          </cell>
          <cell r="L222">
            <v>79.00410514158051</v>
          </cell>
          <cell r="M222">
            <v>98.490338123623175</v>
          </cell>
          <cell r="N222">
            <v>108.57895210332946</v>
          </cell>
          <cell r="O222">
            <v>125.19067414941394</v>
          </cell>
          <cell r="P222">
            <v>150.96104065043764</v>
          </cell>
          <cell r="Q222">
            <v>172.67106320592112</v>
          </cell>
          <cell r="R222">
            <v>181.4796716540088</v>
          </cell>
          <cell r="S222">
            <v>178.76574885280743</v>
          </cell>
          <cell r="T222">
            <v>197.61257997284679</v>
          </cell>
          <cell r="U222">
            <v>212.82737210671647</v>
          </cell>
          <cell r="V222">
            <v>221.19194982648</v>
          </cell>
          <cell r="W222">
            <v>227.72264384999153</v>
          </cell>
          <cell r="X222">
            <v>235.85587717966021</v>
          </cell>
          <cell r="Y222">
            <v>251.70906143963097</v>
          </cell>
          <cell r="Z222">
            <v>276.84033022173571</v>
          </cell>
          <cell r="AA222">
            <v>310.08546205623526</v>
          </cell>
          <cell r="AB222">
            <v>332.01377178175818</v>
          </cell>
          <cell r="AC222">
            <v>331.35742311843251</v>
          </cell>
          <cell r="AD222">
            <v>314.24502490928245</v>
          </cell>
          <cell r="AE222">
            <v>319.90003614590364</v>
          </cell>
          <cell r="AF222">
            <v>333.46271455715129</v>
          </cell>
          <cell r="AG222">
            <v>392.59683194130889</v>
          </cell>
          <cell r="AH222">
            <v>434.59329116658546</v>
          </cell>
          <cell r="AI222">
            <v>480.13586897240089</v>
          </cell>
          <cell r="AJ222">
            <v>487.67003178242999</v>
          </cell>
          <cell r="AK222">
            <v>558.74591605137005</v>
          </cell>
          <cell r="AL222">
            <v>667.42683340408337</v>
          </cell>
          <cell r="AM222">
            <v>787.37577405442278</v>
          </cell>
          <cell r="AN222">
            <v>787.37577405442278</v>
          </cell>
        </row>
        <row r="223">
          <cell r="C223" t="str">
            <v xml:space="preserve">Mauritania          </v>
          </cell>
          <cell r="I223">
            <v>111.9737548550702</v>
          </cell>
          <cell r="J223">
            <v>131.67576973728904</v>
          </cell>
          <cell r="K223">
            <v>147.36839217252705</v>
          </cell>
          <cell r="L223">
            <v>165.79688966277178</v>
          </cell>
          <cell r="M223">
            <v>160.47468763040794</v>
          </cell>
          <cell r="N223">
            <v>158.58329473391086</v>
          </cell>
          <cell r="O223">
            <v>157.31140388600181</v>
          </cell>
          <cell r="P223">
            <v>174.66354887914008</v>
          </cell>
          <cell r="Q223">
            <v>223.06894602437373</v>
          </cell>
          <cell r="R223">
            <v>259.04291389686881</v>
          </cell>
          <cell r="S223">
            <v>304.41545260694215</v>
          </cell>
          <cell r="T223">
            <v>320.82115812096049</v>
          </cell>
          <cell r="U223">
            <v>362.44185398985309</v>
          </cell>
          <cell r="V223">
            <v>358.19609683301587</v>
          </cell>
          <cell r="W223">
            <v>333.31734230817796</v>
          </cell>
          <cell r="X223">
            <v>289.60125587290628</v>
          </cell>
          <cell r="Y223">
            <v>281.58825551256126</v>
          </cell>
          <cell r="Z223">
            <v>275.30740451700859</v>
          </cell>
          <cell r="AA223">
            <v>274.09497782457748</v>
          </cell>
          <cell r="AB223">
            <v>262.55823723155913</v>
          </cell>
          <cell r="AC223">
            <v>287.84085145522783</v>
          </cell>
          <cell r="AD223">
            <v>266.6031973212672</v>
          </cell>
          <cell r="AE223">
            <v>291.75433715970303</v>
          </cell>
          <cell r="AF223">
            <v>299.64890893927105</v>
          </cell>
          <cell r="AG223">
            <v>335.79394455044172</v>
          </cell>
          <cell r="AH223">
            <v>318.46292477091282</v>
          </cell>
          <cell r="AI223">
            <v>290.75233435728364</v>
          </cell>
          <cell r="AJ223">
            <v>282.34689578642548</v>
          </cell>
          <cell r="AK223">
            <v>283.67013157530295</v>
          </cell>
          <cell r="AL223">
            <v>293.37343343869674</v>
          </cell>
          <cell r="AM223">
            <v>291.50431675766333</v>
          </cell>
          <cell r="AN223">
            <v>291.50431675766333</v>
          </cell>
        </row>
        <row r="224">
          <cell r="C224" t="str">
            <v xml:space="preserve">Moldova             </v>
          </cell>
          <cell r="I224">
            <v>223.26312744282245</v>
          </cell>
          <cell r="J224">
            <v>265.14486371351876</v>
          </cell>
          <cell r="K224">
            <v>322.44275687185132</v>
          </cell>
          <cell r="L224">
            <v>387.50759279375308</v>
          </cell>
          <cell r="M224">
            <v>455.44258892783637</v>
          </cell>
          <cell r="N224">
            <v>531.30951292854445</v>
          </cell>
          <cell r="O224">
            <v>614.4101070870048</v>
          </cell>
          <cell r="P224">
            <v>711.64198441874498</v>
          </cell>
          <cell r="Q224">
            <v>825.12891013165824</v>
          </cell>
          <cell r="R224">
            <v>955.3895648473823</v>
          </cell>
          <cell r="S224">
            <v>1078.9225767681735</v>
          </cell>
          <cell r="T224">
            <v>1176.1857883541579</v>
          </cell>
          <cell r="U224">
            <v>1205.7893328491789</v>
          </cell>
          <cell r="V224">
            <v>1194.2372371972808</v>
          </cell>
          <cell r="W224">
            <v>1166.9683983057603</v>
          </cell>
          <cell r="X224">
            <v>1150.1169628017281</v>
          </cell>
          <cell r="Y224">
            <v>1161.7900616831632</v>
          </cell>
          <cell r="Z224">
            <v>1130.567274897732</v>
          </cell>
          <cell r="AA224">
            <v>1016.4326180222406</v>
          </cell>
          <cell r="AB224">
            <v>829.83223835533374</v>
          </cell>
          <cell r="AC224">
            <v>587.58977140595573</v>
          </cell>
          <cell r="AD224">
            <v>472.73041177070172</v>
          </cell>
          <cell r="AE224">
            <v>454.33416860820972</v>
          </cell>
          <cell r="AF224">
            <v>556.77815444387318</v>
          </cell>
          <cell r="AG224">
            <v>661.30052897489122</v>
          </cell>
          <cell r="AH224">
            <v>667.24866187165901</v>
          </cell>
          <cell r="AI224">
            <v>601.28610497578632</v>
          </cell>
          <cell r="AJ224">
            <v>508.03822034306137</v>
          </cell>
          <cell r="AK224">
            <v>505.78405740741391</v>
          </cell>
          <cell r="AL224">
            <v>572.40271362253236</v>
          </cell>
          <cell r="AM224">
            <v>632.37334137393634</v>
          </cell>
          <cell r="AN224">
            <v>632.37334137393634</v>
          </cell>
        </row>
        <row r="225">
          <cell r="C225" t="str">
            <v xml:space="preserve">Mongolia            </v>
          </cell>
          <cell r="I225">
            <v>247.82887250528006</v>
          </cell>
          <cell r="J225">
            <v>248.9489663427706</v>
          </cell>
          <cell r="K225">
            <v>255.96775664871882</v>
          </cell>
          <cell r="L225">
            <v>273.67549896328734</v>
          </cell>
          <cell r="M225">
            <v>293.19140677072306</v>
          </cell>
          <cell r="N225">
            <v>308.28982498170996</v>
          </cell>
          <cell r="O225">
            <v>316.13266119791098</v>
          </cell>
          <cell r="P225">
            <v>325.02763000692499</v>
          </cell>
          <cell r="Q225">
            <v>354.62089893466367</v>
          </cell>
          <cell r="R225">
            <v>419.86079907927689</v>
          </cell>
          <cell r="S225">
            <v>497.31071596053249</v>
          </cell>
          <cell r="T225">
            <v>573.95800090909052</v>
          </cell>
          <cell r="U225">
            <v>612.1723877421266</v>
          </cell>
          <cell r="V225">
            <v>655.43334140940044</v>
          </cell>
          <cell r="W225">
            <v>677.66334043936286</v>
          </cell>
          <cell r="X225">
            <v>697.04398479003282</v>
          </cell>
          <cell r="Y225">
            <v>679.03021075029812</v>
          </cell>
          <cell r="Z225">
            <v>567.78017169712894</v>
          </cell>
          <cell r="AA225">
            <v>429.63608119294958</v>
          </cell>
          <cell r="AB225">
            <v>305.70871658637094</v>
          </cell>
          <cell r="AC225">
            <v>276.91181200564097</v>
          </cell>
          <cell r="AD225">
            <v>280.76091584865043</v>
          </cell>
          <cell r="AE225">
            <v>304.09132065089278</v>
          </cell>
          <cell r="AF225">
            <v>320.56142020167619</v>
          </cell>
          <cell r="AG225">
            <v>382.92350939539284</v>
          </cell>
          <cell r="AH225">
            <v>399.84424572968555</v>
          </cell>
          <cell r="AI225">
            <v>424.85277419546946</v>
          </cell>
          <cell r="AJ225">
            <v>429.49700290024936</v>
          </cell>
          <cell r="AK225">
            <v>463.82722198768118</v>
          </cell>
          <cell r="AL225">
            <v>485.76360468786851</v>
          </cell>
          <cell r="AM225">
            <v>495.20031950060979</v>
          </cell>
          <cell r="AN225">
            <v>495.20031950060979</v>
          </cell>
        </row>
        <row r="226">
          <cell r="C226" t="str">
            <v xml:space="preserve">Mozambique          </v>
          </cell>
          <cell r="I226">
            <v>217.28075915589204</v>
          </cell>
          <cell r="J226">
            <v>254.44956575549259</v>
          </cell>
          <cell r="K226">
            <v>264.44878561286635</v>
          </cell>
          <cell r="L226">
            <v>260.3039062175996</v>
          </cell>
          <cell r="M226">
            <v>235.52198723944289</v>
          </cell>
          <cell r="N226">
            <v>243.66938551247821</v>
          </cell>
          <cell r="O226">
            <v>268.44943858616807</v>
          </cell>
          <cell r="P226">
            <v>290.28784892634195</v>
          </cell>
          <cell r="Q226">
            <v>314.58751992227121</v>
          </cell>
          <cell r="R226">
            <v>315.44328150058698</v>
          </cell>
          <cell r="S226">
            <v>282.58622664182559</v>
          </cell>
          <cell r="T226">
            <v>221.96734750926967</v>
          </cell>
          <cell r="U226">
            <v>167.15568764795569</v>
          </cell>
          <cell r="V226">
            <v>139.99638132762666</v>
          </cell>
          <cell r="W226">
            <v>134.39506632687667</v>
          </cell>
          <cell r="X226">
            <v>134.10310184661</v>
          </cell>
          <cell r="Y226">
            <v>144.07307589254</v>
          </cell>
          <cell r="Z226">
            <v>155.05627068044333</v>
          </cell>
          <cell r="AA226">
            <v>183.84779676000358</v>
          </cell>
          <cell r="AB226">
            <v>203.74336212355104</v>
          </cell>
          <cell r="AC226">
            <v>221.87808077401061</v>
          </cell>
          <cell r="AD226">
            <v>229.12664143484434</v>
          </cell>
          <cell r="AE226">
            <v>246.57798989720811</v>
          </cell>
          <cell r="AF226">
            <v>282.13588135637309</v>
          </cell>
          <cell r="AG226">
            <v>322.69144178519349</v>
          </cell>
          <cell r="AH226">
            <v>363.7272725876303</v>
          </cell>
          <cell r="AI226">
            <v>400.25815007610572</v>
          </cell>
          <cell r="AJ226">
            <v>462.12210537161792</v>
          </cell>
          <cell r="AK226">
            <v>594.59617442504998</v>
          </cell>
          <cell r="AL226">
            <v>753.50004180536337</v>
          </cell>
          <cell r="AM226">
            <v>852.18579079099675</v>
          </cell>
          <cell r="AN226">
            <v>852.18579079099675</v>
          </cell>
        </row>
        <row r="227">
          <cell r="C227" t="str">
            <v xml:space="preserve">Myanmar             </v>
          </cell>
          <cell r="I227">
            <v>138.35693497137143</v>
          </cell>
          <cell r="J227">
            <v>160.97098215970271</v>
          </cell>
          <cell r="K227">
            <v>174.43226412655861</v>
          </cell>
          <cell r="L227">
            <v>188.10373619459915</v>
          </cell>
          <cell r="M227">
            <v>196.21001453463126</v>
          </cell>
          <cell r="N227">
            <v>213.76575073665484</v>
          </cell>
          <cell r="O227">
            <v>261.43217936646084</v>
          </cell>
          <cell r="P227">
            <v>326.7782777596878</v>
          </cell>
          <cell r="Q227">
            <v>412.73031522396656</v>
          </cell>
          <cell r="R227">
            <v>440.75295509918993</v>
          </cell>
          <cell r="S227">
            <v>449.15737184612425</v>
          </cell>
          <cell r="T227">
            <v>428.46433024300705</v>
          </cell>
          <cell r="U227">
            <v>425.12054392251974</v>
          </cell>
          <cell r="V227">
            <v>369.32650933047438</v>
          </cell>
          <cell r="W227">
            <v>306.81774199633747</v>
          </cell>
          <cell r="X227">
            <v>260.53698666453829</v>
          </cell>
          <cell r="Y227">
            <v>305.43304741097148</v>
          </cell>
          <cell r="Z227">
            <v>382.63457078149116</v>
          </cell>
          <cell r="AA227">
            <v>436.99213770761099</v>
          </cell>
          <cell r="AB227">
            <v>497.44304063341832</v>
          </cell>
          <cell r="AC227">
            <v>562.34955987214198</v>
          </cell>
          <cell r="AD227">
            <v>674.08329945627668</v>
          </cell>
          <cell r="AE227">
            <v>758.85925745996008</v>
          </cell>
          <cell r="AF227">
            <v>864.99827888731909</v>
          </cell>
          <cell r="AG227">
            <v>988.92048982913821</v>
          </cell>
          <cell r="AH227">
            <v>1144.0859505047713</v>
          </cell>
          <cell r="AI227">
            <v>1288.8925062722465</v>
          </cell>
          <cell r="AJ227">
            <v>1656.1211386178627</v>
          </cell>
          <cell r="AK227">
            <v>1937.5236164333335</v>
          </cell>
          <cell r="AL227">
            <v>2250.7179497879247</v>
          </cell>
          <cell r="AM227">
            <v>2316.8082232367724</v>
          </cell>
          <cell r="AN227">
            <v>2316.8082232367724</v>
          </cell>
        </row>
        <row r="228">
          <cell r="C228" t="str">
            <v>Nepal</v>
          </cell>
          <cell r="I228">
            <v>86.607358891535554</v>
          </cell>
          <cell r="J228">
            <v>94.70947785128574</v>
          </cell>
          <cell r="K228">
            <v>111.93385192428327</v>
          </cell>
          <cell r="L228">
            <v>134.5295976145043</v>
          </cell>
          <cell r="M228">
            <v>148.83466387013354</v>
          </cell>
          <cell r="N228">
            <v>154.17886065020357</v>
          </cell>
          <cell r="O228">
            <v>158.61834151901451</v>
          </cell>
          <cell r="P228">
            <v>175.62168826761925</v>
          </cell>
          <cell r="Q228">
            <v>208.17913450541315</v>
          </cell>
          <cell r="R228">
            <v>225.32952765695208</v>
          </cell>
          <cell r="S228">
            <v>244.47929292218973</v>
          </cell>
          <cell r="T228">
            <v>253.80593974692025</v>
          </cell>
          <cell r="U228">
            <v>273.9612750614229</v>
          </cell>
          <cell r="V228">
            <v>283.15880983694598</v>
          </cell>
          <cell r="W228">
            <v>279.93064867512544</v>
          </cell>
          <cell r="X228">
            <v>286.81541046873275</v>
          </cell>
          <cell r="Y228">
            <v>297.72159236684166</v>
          </cell>
          <cell r="Z228">
            <v>306.08885015001607</v>
          </cell>
          <cell r="AA228">
            <v>320.65500353930247</v>
          </cell>
          <cell r="AB228">
            <v>349.97806558038047</v>
          </cell>
          <cell r="AC228">
            <v>420.20479305293406</v>
          </cell>
          <cell r="AD228">
            <v>492.05821924742435</v>
          </cell>
          <cell r="AE228">
            <v>608.33242584856396</v>
          </cell>
          <cell r="AF228">
            <v>683.94017083818062</v>
          </cell>
          <cell r="AG228">
            <v>868.89993196967544</v>
          </cell>
          <cell r="AH228">
            <v>935.51753272139433</v>
          </cell>
          <cell r="AI228">
            <v>1007.8273926892949</v>
          </cell>
          <cell r="AJ228">
            <v>1019.6642377959921</v>
          </cell>
          <cell r="AK228">
            <v>1107.8553407366351</v>
          </cell>
          <cell r="AL228">
            <v>1152.4080131211751</v>
          </cell>
          <cell r="AM228">
            <v>1093.8178765878226</v>
          </cell>
          <cell r="AN228">
            <v>1093.8178765878226</v>
          </cell>
        </row>
        <row r="229">
          <cell r="C229" t="str">
            <v xml:space="preserve">Nicaragua           </v>
          </cell>
          <cell r="I229">
            <v>239.72290726757305</v>
          </cell>
          <cell r="J229">
            <v>299.30220768764065</v>
          </cell>
          <cell r="K229">
            <v>334.15365185036006</v>
          </cell>
          <cell r="L229">
            <v>423.97609477880832</v>
          </cell>
          <cell r="M229">
            <v>508.74853462781749</v>
          </cell>
          <cell r="N229">
            <v>582.79515480662064</v>
          </cell>
          <cell r="O229">
            <v>580.38299225842138</v>
          </cell>
          <cell r="P229">
            <v>500.53626900043736</v>
          </cell>
          <cell r="Q229">
            <v>459.31191051203285</v>
          </cell>
          <cell r="R229">
            <v>418.06286669949259</v>
          </cell>
          <cell r="S229">
            <v>446.32365947954196</v>
          </cell>
          <cell r="T229">
            <v>440.04521950984008</v>
          </cell>
          <cell r="U229">
            <v>420.97124798075919</v>
          </cell>
          <cell r="V229">
            <v>347.5665565063307</v>
          </cell>
          <cell r="W229">
            <v>280.75753999601676</v>
          </cell>
          <cell r="X229">
            <v>223.32949893126678</v>
          </cell>
          <cell r="Y229">
            <v>217.14236336268831</v>
          </cell>
          <cell r="Z229">
            <v>215.12811150724474</v>
          </cell>
          <cell r="AA229">
            <v>223.03408105911544</v>
          </cell>
          <cell r="AB229">
            <v>200.39398604566614</v>
          </cell>
          <cell r="AC229">
            <v>182.90819721554135</v>
          </cell>
          <cell r="AD229">
            <v>184.29317957887403</v>
          </cell>
          <cell r="AE229">
            <v>279.15494467999332</v>
          </cell>
          <cell r="AF229">
            <v>364.92858831381153</v>
          </cell>
          <cell r="AG229">
            <v>490.30175194760494</v>
          </cell>
          <cell r="AH229">
            <v>546.69148336757235</v>
          </cell>
          <cell r="AI229">
            <v>601.62953746895926</v>
          </cell>
          <cell r="AJ229">
            <v>659.2195457000563</v>
          </cell>
          <cell r="AK229">
            <v>705.19408392794628</v>
          </cell>
          <cell r="AL229">
            <v>746.81149822054169</v>
          </cell>
          <cell r="AM229">
            <v>730.90542073380777</v>
          </cell>
          <cell r="AN229">
            <v>730.90542073380777</v>
          </cell>
        </row>
        <row r="230">
          <cell r="C230" t="str">
            <v xml:space="preserve">Niger               </v>
          </cell>
          <cell r="I230">
            <v>72.982104457841231</v>
          </cell>
          <cell r="J230">
            <v>76.676972414740987</v>
          </cell>
          <cell r="K230">
            <v>93.351106886973568</v>
          </cell>
          <cell r="L230">
            <v>109.60544382861504</v>
          </cell>
          <cell r="M230">
            <v>136.86534957571297</v>
          </cell>
          <cell r="N230">
            <v>173.8418345294325</v>
          </cell>
          <cell r="O230">
            <v>247.80912141927556</v>
          </cell>
          <cell r="P230">
            <v>354.50308678377979</v>
          </cell>
          <cell r="Q230">
            <v>425.84503413367838</v>
          </cell>
          <cell r="R230">
            <v>433.93051504514</v>
          </cell>
          <cell r="S230">
            <v>393.07463696023325</v>
          </cell>
          <cell r="T230">
            <v>353.67818951765338</v>
          </cell>
          <cell r="U230">
            <v>323.76401356265336</v>
          </cell>
          <cell r="V230">
            <v>314.88321318836591</v>
          </cell>
          <cell r="W230">
            <v>325.78562739118092</v>
          </cell>
          <cell r="X230">
            <v>331.45613900211424</v>
          </cell>
          <cell r="Y230">
            <v>317.33948870242506</v>
          </cell>
          <cell r="Z230">
            <v>287.87502637337769</v>
          </cell>
          <cell r="AA230">
            <v>267.45221066717102</v>
          </cell>
          <cell r="AB230">
            <v>248.55573845675099</v>
          </cell>
          <cell r="AC230">
            <v>229.34304491470709</v>
          </cell>
          <cell r="AD230">
            <v>206.43172289116282</v>
          </cell>
          <cell r="AE230">
            <v>204.31789507689635</v>
          </cell>
          <cell r="AF230">
            <v>217.87158750873172</v>
          </cell>
          <cell r="AG230">
            <v>232.91727934498007</v>
          </cell>
          <cell r="AH230">
            <v>250.57763234991307</v>
          </cell>
          <cell r="AI230">
            <v>244.28656682385031</v>
          </cell>
          <cell r="AJ230">
            <v>250.33084317783309</v>
          </cell>
          <cell r="AK230">
            <v>244.2860746996171</v>
          </cell>
          <cell r="AL230">
            <v>258.69045050650874</v>
          </cell>
          <cell r="AM230">
            <v>277.34502871542094</v>
          </cell>
          <cell r="AN230">
            <v>277.34502871542094</v>
          </cell>
        </row>
        <row r="231">
          <cell r="C231" t="str">
            <v xml:space="preserve">Nigeria             </v>
          </cell>
          <cell r="I231">
            <v>2562.2466443788448</v>
          </cell>
          <cell r="J231">
            <v>4737.6485943358057</v>
          </cell>
          <cell r="K231">
            <v>6794.3228881136274</v>
          </cell>
          <cell r="L231">
            <v>8897.1610905339912</v>
          </cell>
          <cell r="M231">
            <v>9771.4812445666194</v>
          </cell>
          <cell r="N231">
            <v>10435.888193337936</v>
          </cell>
          <cell r="O231">
            <v>12123.959265250307</v>
          </cell>
          <cell r="P231">
            <v>15284.304879874739</v>
          </cell>
          <cell r="Q231">
            <v>17083.700656135599</v>
          </cell>
          <cell r="R231">
            <v>16011.689658928341</v>
          </cell>
          <cell r="S231">
            <v>12444.093938328375</v>
          </cell>
          <cell r="T231">
            <v>11179.342311651955</v>
          </cell>
          <cell r="U231">
            <v>11576.282965651204</v>
          </cell>
          <cell r="V231">
            <v>10250.093177267378</v>
          </cell>
          <cell r="W231">
            <v>8242.9290501141131</v>
          </cell>
          <cell r="X231">
            <v>5710.6622015661005</v>
          </cell>
          <cell r="Y231">
            <v>6274.6046690839721</v>
          </cell>
          <cell r="Z231">
            <v>7736.6119014216411</v>
          </cell>
          <cell r="AA231">
            <v>9042.7152689703235</v>
          </cell>
          <cell r="AB231">
            <v>9304.368853259497</v>
          </cell>
          <cell r="AC231">
            <v>8244.7641985773662</v>
          </cell>
          <cell r="AD231">
            <v>7550.8350458714958</v>
          </cell>
          <cell r="AE231">
            <v>7257.7499166031494</v>
          </cell>
          <cell r="AF231">
            <v>8447.2821276271316</v>
          </cell>
          <cell r="AG231">
            <v>10206.239261941677</v>
          </cell>
          <cell r="AH231">
            <v>10346.090806353373</v>
          </cell>
          <cell r="AI231">
            <v>10110.833293319303</v>
          </cell>
          <cell r="AJ231">
            <v>12343.926705480326</v>
          </cell>
          <cell r="AK231">
            <v>15010.799647624592</v>
          </cell>
          <cell r="AL231">
            <v>16586.361678433899</v>
          </cell>
          <cell r="AM231">
            <v>15938.891890918065</v>
          </cell>
          <cell r="AN231">
            <v>15938.891890918065</v>
          </cell>
        </row>
        <row r="232">
          <cell r="C232" t="str">
            <v>Pakistan</v>
          </cell>
          <cell r="I232">
            <v>884.65509402151747</v>
          </cell>
          <cell r="J232">
            <v>986.26650509686533</v>
          </cell>
          <cell r="K232">
            <v>1139.8233717510695</v>
          </cell>
          <cell r="L232">
            <v>1261.5684839213525</v>
          </cell>
          <cell r="M232">
            <v>1337.5461397168726</v>
          </cell>
          <cell r="N232">
            <v>1501.4852784606446</v>
          </cell>
          <cell r="O232">
            <v>1768.4524062186108</v>
          </cell>
          <cell r="P232">
            <v>2151.5792652047799</v>
          </cell>
          <cell r="Q232">
            <v>2501.2165589882602</v>
          </cell>
          <cell r="R232">
            <v>2789.0036282320034</v>
          </cell>
          <cell r="S232">
            <v>3023.3010116246974</v>
          </cell>
          <cell r="T232">
            <v>3202.4408734136209</v>
          </cell>
          <cell r="U232">
            <v>3410.7870099281572</v>
          </cell>
          <cell r="V232">
            <v>3599.9308030323318</v>
          </cell>
          <cell r="W232">
            <v>3809.9749763137588</v>
          </cell>
          <cell r="X232">
            <v>3970.5621472703292</v>
          </cell>
          <cell r="Y232">
            <v>4364.8608225633689</v>
          </cell>
          <cell r="Z232">
            <v>4856.4878194405173</v>
          </cell>
          <cell r="AA232">
            <v>5429.9739553288919</v>
          </cell>
          <cell r="AB232">
            <v>5734.1147119546904</v>
          </cell>
          <cell r="AC232">
            <v>5919.8404406191066</v>
          </cell>
          <cell r="AD232">
            <v>6041.145352568733</v>
          </cell>
          <cell r="AE232">
            <v>6229.2055105705758</v>
          </cell>
          <cell r="AF232">
            <v>6510.3421387404605</v>
          </cell>
          <cell r="AG232">
            <v>6820.3140063804522</v>
          </cell>
          <cell r="AH232">
            <v>6983.5305400549942</v>
          </cell>
          <cell r="AI232">
            <v>6960.200478841507</v>
          </cell>
          <cell r="AJ232">
            <v>7072.03958620294</v>
          </cell>
          <cell r="AK232">
            <v>7548.6801366517175</v>
          </cell>
          <cell r="AL232">
            <v>8393.6788007720297</v>
          </cell>
          <cell r="AM232">
            <v>9003.0667337576633</v>
          </cell>
          <cell r="AN232">
            <v>9003.0667337576633</v>
          </cell>
        </row>
        <row r="233">
          <cell r="C233" t="str">
            <v xml:space="preserve">Papua New Guinea    </v>
          </cell>
          <cell r="I233">
            <v>398.05331588378021</v>
          </cell>
          <cell r="J233">
            <v>569.73913324689886</v>
          </cell>
          <cell r="K233">
            <v>644.46382756817627</v>
          </cell>
          <cell r="L233">
            <v>683.67318024112467</v>
          </cell>
          <cell r="M233">
            <v>689.15234407659329</v>
          </cell>
          <cell r="N233">
            <v>762.42057840492191</v>
          </cell>
          <cell r="O233">
            <v>858.54673247158553</v>
          </cell>
          <cell r="P233">
            <v>927.64613858538814</v>
          </cell>
          <cell r="Q233">
            <v>1011.1239070983511</v>
          </cell>
          <cell r="R233">
            <v>936.73233684202978</v>
          </cell>
          <cell r="S233">
            <v>885.28223285179638</v>
          </cell>
          <cell r="T233">
            <v>858.91410623478248</v>
          </cell>
          <cell r="U233">
            <v>923.09839881480673</v>
          </cell>
          <cell r="V233">
            <v>957.16286098263174</v>
          </cell>
          <cell r="W233">
            <v>984.30344064537474</v>
          </cell>
          <cell r="X233">
            <v>1055.443982317239</v>
          </cell>
          <cell r="Y233">
            <v>1128.5449676243279</v>
          </cell>
          <cell r="Z233">
            <v>1156.6793214874226</v>
          </cell>
          <cell r="AA233">
            <v>1223.8472012391728</v>
          </cell>
          <cell r="AB233">
            <v>1411.1364291595646</v>
          </cell>
          <cell r="AC233">
            <v>1735.7252092559074</v>
          </cell>
          <cell r="AD233">
            <v>1965.5567718668535</v>
          </cell>
          <cell r="AE233">
            <v>2068.7130087938017</v>
          </cell>
          <cell r="AF233">
            <v>2049.9787471460063</v>
          </cell>
          <cell r="AG233">
            <v>1975.7466587284482</v>
          </cell>
          <cell r="AH233">
            <v>1818.3330429351608</v>
          </cell>
          <cell r="AI233">
            <v>1691.4911754524144</v>
          </cell>
          <cell r="AJ233">
            <v>1694.2663112145317</v>
          </cell>
          <cell r="AK233">
            <v>1738.6568865696584</v>
          </cell>
          <cell r="AL233">
            <v>1668.3122593389242</v>
          </cell>
          <cell r="AM233">
            <v>1574.7802897900372</v>
          </cell>
          <cell r="AN233">
            <v>1574.7802897900372</v>
          </cell>
        </row>
        <row r="234">
          <cell r="C234" t="str">
            <v>Philippines</v>
          </cell>
          <cell r="I234">
            <v>1457.722325338035</v>
          </cell>
          <cell r="J234">
            <v>1890.9756137198456</v>
          </cell>
          <cell r="K234">
            <v>2230.4913671654426</v>
          </cell>
          <cell r="L234">
            <v>2479.8386152298131</v>
          </cell>
          <cell r="M234">
            <v>2668.5358249883379</v>
          </cell>
          <cell r="N234">
            <v>3040.9954434735096</v>
          </cell>
          <cell r="O234">
            <v>3587.798469813486</v>
          </cell>
          <cell r="P234">
            <v>4328.0596018158712</v>
          </cell>
          <cell r="Q234">
            <v>5274.1748553251118</v>
          </cell>
          <cell r="R234">
            <v>5876.1445406257444</v>
          </cell>
          <cell r="S234">
            <v>6183.530545585164</v>
          </cell>
          <cell r="T234">
            <v>6338.6713082281867</v>
          </cell>
          <cell r="U234">
            <v>6441.1914065424744</v>
          </cell>
          <cell r="V234">
            <v>6302.9203362978078</v>
          </cell>
          <cell r="W234">
            <v>6042.0248627545361</v>
          </cell>
          <cell r="X234">
            <v>6170.8262438884412</v>
          </cell>
          <cell r="Y234">
            <v>6902.6582486245234</v>
          </cell>
          <cell r="Z234">
            <v>7746.5477553127594</v>
          </cell>
          <cell r="AA234">
            <v>8545.376602001963</v>
          </cell>
          <cell r="AB234">
            <v>9299.6759940593383</v>
          </cell>
          <cell r="AC234">
            <v>10322.45595405237</v>
          </cell>
          <cell r="AD234">
            <v>11993.367126658224</v>
          </cell>
          <cell r="AE234">
            <v>14433.811418824616</v>
          </cell>
          <cell r="AF234">
            <v>18292.348180715504</v>
          </cell>
          <cell r="AG234">
            <v>23355.637719024922</v>
          </cell>
          <cell r="AH234">
            <v>26553.505138794255</v>
          </cell>
          <cell r="AI234">
            <v>28375.082830241769</v>
          </cell>
          <cell r="AJ234">
            <v>29027.394969335623</v>
          </cell>
          <cell r="AK234">
            <v>28946.541817425052</v>
          </cell>
          <cell r="AL234">
            <v>29073.495370772031</v>
          </cell>
          <cell r="AM234">
            <v>28093.757946593425</v>
          </cell>
          <cell r="AN234">
            <v>28093.757946593425</v>
          </cell>
        </row>
        <row r="235">
          <cell r="C235" t="str">
            <v xml:space="preserve">Rwanda              </v>
          </cell>
          <cell r="I235">
            <v>29.733093971298434</v>
          </cell>
          <cell r="J235">
            <v>38.488933866519922</v>
          </cell>
          <cell r="K235">
            <v>49.253190520357464</v>
          </cell>
          <cell r="L235">
            <v>68.975668418845785</v>
          </cell>
          <cell r="M235">
            <v>91.999194033766173</v>
          </cell>
          <cell r="N235">
            <v>107.89600954543259</v>
          </cell>
          <cell r="O235">
            <v>131.05365713317013</v>
          </cell>
          <cell r="P235">
            <v>134.18387244854026</v>
          </cell>
          <cell r="Q235">
            <v>143.33182436053309</v>
          </cell>
          <cell r="R235">
            <v>121.77173749573429</v>
          </cell>
          <cell r="S235">
            <v>120.99045717258689</v>
          </cell>
          <cell r="T235">
            <v>130.85784537608785</v>
          </cell>
          <cell r="U235">
            <v>144.62816449925518</v>
          </cell>
          <cell r="V235">
            <v>169.21865514859289</v>
          </cell>
          <cell r="W235">
            <v>158.0694920992928</v>
          </cell>
          <cell r="X235">
            <v>146.78635876395461</v>
          </cell>
          <cell r="Y235">
            <v>119.1445720142397</v>
          </cell>
          <cell r="Z235">
            <v>113.48572570348036</v>
          </cell>
          <cell r="AA235">
            <v>108.17718326510732</v>
          </cell>
          <cell r="AB235">
            <v>96.533979180514606</v>
          </cell>
          <cell r="AC235">
            <v>85.218876406680266</v>
          </cell>
          <cell r="AD235">
            <v>62.26314541777333</v>
          </cell>
          <cell r="AE235">
            <v>50.043349953166306</v>
          </cell>
          <cell r="AF235">
            <v>44.859408374935732</v>
          </cell>
          <cell r="AG235">
            <v>68.67807985888038</v>
          </cell>
          <cell r="AH235">
            <v>81.325947634830428</v>
          </cell>
          <cell r="AI235">
            <v>89.738644724243116</v>
          </cell>
          <cell r="AJ235">
            <v>92.674299493708361</v>
          </cell>
          <cell r="AK235">
            <v>106.52397297487266</v>
          </cell>
          <cell r="AL235">
            <v>113.10347134904332</v>
          </cell>
          <cell r="AM235">
            <v>109.56965334075198</v>
          </cell>
          <cell r="AN235">
            <v>109.56965334075198</v>
          </cell>
        </row>
        <row r="236">
          <cell r="C236" t="str">
            <v>Samoa</v>
          </cell>
          <cell r="I236">
            <v>9.1067598568324755</v>
          </cell>
          <cell r="J236">
            <v>11.211068058328181</v>
          </cell>
          <cell r="K236">
            <v>12.277351285667294</v>
          </cell>
          <cell r="L236">
            <v>12.373693046110901</v>
          </cell>
          <cell r="M236">
            <v>12.477165030281746</v>
          </cell>
          <cell r="N236">
            <v>13.602949696279651</v>
          </cell>
          <cell r="O236">
            <v>17.144724742079877</v>
          </cell>
          <cell r="P236">
            <v>18.498722470845468</v>
          </cell>
          <cell r="Q236">
            <v>17.843648049305191</v>
          </cell>
          <cell r="R236">
            <v>17.205915081478164</v>
          </cell>
          <cell r="S236">
            <v>18.580358513167088</v>
          </cell>
          <cell r="T236">
            <v>22.638583144188797</v>
          </cell>
          <cell r="U236">
            <v>24.616664025004066</v>
          </cell>
          <cell r="V236">
            <v>23.368551110208795</v>
          </cell>
          <cell r="W236">
            <v>22.187284152256041</v>
          </cell>
          <cell r="X236">
            <v>24.470201685178797</v>
          </cell>
          <cell r="Y236">
            <v>29.082379752685483</v>
          </cell>
          <cell r="Z236">
            <v>34.406762150120059</v>
          </cell>
          <cell r="AA236">
            <v>34.823354736550812</v>
          </cell>
          <cell r="AB236">
            <v>34.94284906554649</v>
          </cell>
          <cell r="AC236">
            <v>33.451368489438302</v>
          </cell>
          <cell r="AD236">
            <v>33.93012111609761</v>
          </cell>
          <cell r="AE236">
            <v>36.924514205823336</v>
          </cell>
          <cell r="AF236">
            <v>43.268121947294816</v>
          </cell>
          <cell r="AG236">
            <v>50.293836405792668</v>
          </cell>
          <cell r="AH236">
            <v>54.687836859637478</v>
          </cell>
          <cell r="AI236">
            <v>56.587293492810396</v>
          </cell>
          <cell r="AJ236">
            <v>56.547734606694966</v>
          </cell>
          <cell r="AK236">
            <v>57.797241219087802</v>
          </cell>
          <cell r="AL236">
            <v>59.572833297795675</v>
          </cell>
          <cell r="AM236">
            <v>62.125611012468916</v>
          </cell>
          <cell r="AN236">
            <v>62.125611012468916</v>
          </cell>
        </row>
        <row r="237">
          <cell r="C237" t="str">
            <v>São Tomé &amp; Príncipe</v>
          </cell>
          <cell r="I237">
            <v>6.6888784402475254</v>
          </cell>
          <cell r="J237">
            <v>8.6391462852009138</v>
          </cell>
          <cell r="K237">
            <v>8.4228784312339702</v>
          </cell>
          <cell r="L237">
            <v>7.4420860326039699</v>
          </cell>
          <cell r="M237">
            <v>8.8804251886959147</v>
          </cell>
          <cell r="N237">
            <v>11.880544862195549</v>
          </cell>
          <cell r="O237">
            <v>16.319777949532764</v>
          </cell>
          <cell r="P237">
            <v>16.039554063342482</v>
          </cell>
          <cell r="Q237">
            <v>14.115932981859094</v>
          </cell>
          <cell r="R237">
            <v>11.050984865924262</v>
          </cell>
          <cell r="S237">
            <v>9.134686672861859</v>
          </cell>
          <cell r="T237">
            <v>10.834689428288732</v>
          </cell>
          <cell r="U237">
            <v>10.340806366495626</v>
          </cell>
          <cell r="V237">
            <v>10.789352495092054</v>
          </cell>
          <cell r="W237">
            <v>8.7997583703220599</v>
          </cell>
          <cell r="X237">
            <v>9.0355136238537082</v>
          </cell>
          <cell r="Y237">
            <v>8.275227348338893</v>
          </cell>
          <cell r="Z237">
            <v>7.8753125070643692</v>
          </cell>
          <cell r="AA237">
            <v>7.4122346887664223</v>
          </cell>
          <cell r="AB237">
            <v>7.0909929492266714</v>
          </cell>
          <cell r="AC237">
            <v>7.5493317847711943</v>
          </cell>
          <cell r="AD237">
            <v>7.6553031701034486</v>
          </cell>
          <cell r="AE237">
            <v>7.3018720290164794</v>
          </cell>
          <cell r="AF237">
            <v>7.2384359035427899</v>
          </cell>
          <cell r="AG237">
            <v>7.5193612524921392</v>
          </cell>
          <cell r="AH237">
            <v>8.4154855345263471</v>
          </cell>
          <cell r="AI237">
            <v>9.9915148652533716</v>
          </cell>
          <cell r="AJ237">
            <v>10.89013744085265</v>
          </cell>
          <cell r="AK237">
            <v>12.479190372823247</v>
          </cell>
          <cell r="AL237">
            <v>13.482263601077442</v>
          </cell>
          <cell r="AM237">
            <v>14.916580518008635</v>
          </cell>
          <cell r="AN237">
            <v>14.916580518008635</v>
          </cell>
        </row>
        <row r="238">
          <cell r="C238" t="str">
            <v>Senegal</v>
          </cell>
          <cell r="I238">
            <v>282.34879310553583</v>
          </cell>
          <cell r="J238">
            <v>370.28902626987377</v>
          </cell>
          <cell r="K238">
            <v>454.39458402600422</v>
          </cell>
          <cell r="L238">
            <v>554.26348895298122</v>
          </cell>
          <cell r="M238">
            <v>635.72960570097575</v>
          </cell>
          <cell r="N238">
            <v>630.3940239504991</v>
          </cell>
          <cell r="O238">
            <v>660.20518112194782</v>
          </cell>
          <cell r="P238">
            <v>636.80731013708817</v>
          </cell>
          <cell r="Q238">
            <v>689.70983264174708</v>
          </cell>
          <cell r="R238">
            <v>737.15041363075045</v>
          </cell>
          <cell r="S238">
            <v>810.80083279487144</v>
          </cell>
          <cell r="T238">
            <v>870.501013594288</v>
          </cell>
          <cell r="U238">
            <v>872.26813709265116</v>
          </cell>
          <cell r="V238">
            <v>878.62563285122394</v>
          </cell>
          <cell r="W238">
            <v>875.11187011483105</v>
          </cell>
          <cell r="X238">
            <v>882.76532818192209</v>
          </cell>
          <cell r="Y238">
            <v>903.21897932911179</v>
          </cell>
          <cell r="Z238">
            <v>982.89619830321351</v>
          </cell>
          <cell r="AA238">
            <v>1026.8054832442601</v>
          </cell>
          <cell r="AB238">
            <v>1034.3691935208014</v>
          </cell>
          <cell r="AC238">
            <v>950.2843125913555</v>
          </cell>
          <cell r="AD238">
            <v>915.62530334393375</v>
          </cell>
          <cell r="AE238">
            <v>922.65284256478674</v>
          </cell>
          <cell r="AF238">
            <v>949.19405466251328</v>
          </cell>
          <cell r="AG238">
            <v>962.17674226196641</v>
          </cell>
          <cell r="AH238">
            <v>972.191043629462</v>
          </cell>
          <cell r="AI238">
            <v>1015.5667997131791</v>
          </cell>
          <cell r="AJ238">
            <v>1037.5534223162642</v>
          </cell>
          <cell r="AK238">
            <v>1055.53805244509</v>
          </cell>
          <cell r="AL238">
            <v>1094.274315885584</v>
          </cell>
          <cell r="AM238">
            <v>1215.4158194560598</v>
          </cell>
          <cell r="AN238">
            <v>1215.4158194560598</v>
          </cell>
        </row>
        <row r="239">
          <cell r="C239" t="str">
            <v xml:space="preserve">Sierra Leone        </v>
          </cell>
          <cell r="I239">
            <v>113.54865630565996</v>
          </cell>
          <cell r="J239">
            <v>121.79726113124671</v>
          </cell>
          <cell r="K239">
            <v>122.29061545472814</v>
          </cell>
          <cell r="L239">
            <v>119.64724811134442</v>
          </cell>
          <cell r="M239">
            <v>119.19591706535756</v>
          </cell>
          <cell r="N239">
            <v>134.00121799411184</v>
          </cell>
          <cell r="O239">
            <v>158.58687538370933</v>
          </cell>
          <cell r="P239">
            <v>185.44168010443568</v>
          </cell>
          <cell r="Q239">
            <v>190.06667369723536</v>
          </cell>
          <cell r="R239">
            <v>176.96019856942243</v>
          </cell>
          <cell r="S239">
            <v>151.90132485879249</v>
          </cell>
          <cell r="T239">
            <v>151.26886537383382</v>
          </cell>
          <cell r="U239">
            <v>161.63865576093403</v>
          </cell>
          <cell r="V239">
            <v>165.70002594137773</v>
          </cell>
          <cell r="W239">
            <v>152.0280988760768</v>
          </cell>
          <cell r="X239">
            <v>133.654654295027</v>
          </cell>
          <cell r="Y239">
            <v>130.91228505319899</v>
          </cell>
          <cell r="Z239">
            <v>139.79865671371996</v>
          </cell>
          <cell r="AA239">
            <v>151.50881382685233</v>
          </cell>
          <cell r="AB239">
            <v>155.45885874007203</v>
          </cell>
          <cell r="AC239">
            <v>147.32391383650915</v>
          </cell>
          <cell r="AD239">
            <v>158.32032427902917</v>
          </cell>
          <cell r="AE239">
            <v>143.40889994479878</v>
          </cell>
          <cell r="AF239">
            <v>136.41632200901546</v>
          </cell>
          <cell r="AG239">
            <v>100.82201759336738</v>
          </cell>
          <cell r="AH239">
            <v>88.128231887183162</v>
          </cell>
          <cell r="AI239">
            <v>71.778344147850973</v>
          </cell>
          <cell r="AJ239">
            <v>72.408002595227643</v>
          </cell>
          <cell r="AK239">
            <v>79.365537346699682</v>
          </cell>
          <cell r="AL239">
            <v>94.746470486485904</v>
          </cell>
          <cell r="AM239">
            <v>104.43099967240998</v>
          </cell>
          <cell r="AN239">
            <v>104.43099967240998</v>
          </cell>
        </row>
        <row r="240">
          <cell r="C240" t="str">
            <v xml:space="preserve">Solomon Islands     </v>
          </cell>
          <cell r="I240">
            <v>12.049727826646981</v>
          </cell>
          <cell r="J240">
            <v>16.022135614326945</v>
          </cell>
          <cell r="K240">
            <v>17.116600121911969</v>
          </cell>
          <cell r="L240">
            <v>20.740999574901753</v>
          </cell>
          <cell r="M240">
            <v>23.148278769472949</v>
          </cell>
          <cell r="N240">
            <v>28.951287498020118</v>
          </cell>
          <cell r="O240">
            <v>40.204649408189255</v>
          </cell>
          <cell r="P240">
            <v>51.829652908224318</v>
          </cell>
          <cell r="Q240">
            <v>63.485959052237213</v>
          </cell>
          <cell r="R240">
            <v>66.82612039684598</v>
          </cell>
          <cell r="S240">
            <v>68.575450071872552</v>
          </cell>
          <cell r="T240">
            <v>80.695963735239829</v>
          </cell>
          <cell r="U240">
            <v>82.386682461397882</v>
          </cell>
          <cell r="V240">
            <v>81.473367876549887</v>
          </cell>
          <cell r="W240">
            <v>68.245037114172149</v>
          </cell>
          <cell r="X240">
            <v>69.559584878398724</v>
          </cell>
          <cell r="Y240">
            <v>72.696444843285505</v>
          </cell>
          <cell r="Z240">
            <v>74.568739666869206</v>
          </cell>
          <cell r="AA240">
            <v>77.553607357442246</v>
          </cell>
          <cell r="AB240">
            <v>84.675406371555994</v>
          </cell>
          <cell r="AC240">
            <v>102.46471674848924</v>
          </cell>
          <cell r="AD240">
            <v>118.75339523237801</v>
          </cell>
          <cell r="AE240">
            <v>131.92001759271855</v>
          </cell>
          <cell r="AF240">
            <v>138.76321030527393</v>
          </cell>
          <cell r="AG240">
            <v>151.36728403112593</v>
          </cell>
          <cell r="AH240">
            <v>152.21892270151162</v>
          </cell>
          <cell r="AI240">
            <v>150.85518534382254</v>
          </cell>
          <cell r="AJ240">
            <v>127.27087215836919</v>
          </cell>
          <cell r="AK240">
            <v>111.53580466813446</v>
          </cell>
          <cell r="AL240">
            <v>100.70497015069957</v>
          </cell>
          <cell r="AM240">
            <v>102.69812583418798</v>
          </cell>
          <cell r="AN240">
            <v>102.69812583418798</v>
          </cell>
        </row>
        <row r="241">
          <cell r="C241" t="str">
            <v>Sri Lanka</v>
          </cell>
          <cell r="I241">
            <v>351.76976147135497</v>
          </cell>
          <cell r="J241">
            <v>384.77288752983071</v>
          </cell>
          <cell r="K241">
            <v>445.43441355735268</v>
          </cell>
          <cell r="L241">
            <v>508.54587805151164</v>
          </cell>
          <cell r="M241">
            <v>593.08316040848138</v>
          </cell>
          <cell r="N241">
            <v>671.9580137706439</v>
          </cell>
          <cell r="O241">
            <v>781.09332887874518</v>
          </cell>
          <cell r="P241">
            <v>866.89799884265574</v>
          </cell>
          <cell r="Q241">
            <v>990.15287591962772</v>
          </cell>
          <cell r="R241">
            <v>1092.4309627630425</v>
          </cell>
          <cell r="S241">
            <v>1190.0081917584519</v>
          </cell>
          <cell r="T241">
            <v>1382.2617540397521</v>
          </cell>
          <cell r="U241">
            <v>1502.4665905415416</v>
          </cell>
          <cell r="V241">
            <v>1529.3878949129814</v>
          </cell>
          <cell r="W241">
            <v>1425.7128865879331</v>
          </cell>
          <cell r="X241">
            <v>1381.8091450890176</v>
          </cell>
          <cell r="Y241">
            <v>1437.58082871396</v>
          </cell>
          <cell r="Z241">
            <v>1569.2982662914392</v>
          </cell>
          <cell r="AA241">
            <v>1729.2604605515082</v>
          </cell>
          <cell r="AB241">
            <v>1949.7641190014892</v>
          </cell>
          <cell r="AC241">
            <v>2189.4514223790575</v>
          </cell>
          <cell r="AD241">
            <v>2481.8669398905681</v>
          </cell>
          <cell r="AE241">
            <v>2771.14960978715</v>
          </cell>
          <cell r="AF241">
            <v>3053.426049785447</v>
          </cell>
          <cell r="AG241">
            <v>3468.7718410827333</v>
          </cell>
          <cell r="AH241">
            <v>3855.5890692628986</v>
          </cell>
          <cell r="AI241">
            <v>4099.5688195988287</v>
          </cell>
          <cell r="AJ241">
            <v>4400.3649360363879</v>
          </cell>
          <cell r="AK241">
            <v>4590.3339471208628</v>
          </cell>
          <cell r="AL241">
            <v>4782.2840746033917</v>
          </cell>
          <cell r="AM241">
            <v>4713.9818916048343</v>
          </cell>
          <cell r="AN241">
            <v>4713.9818916048343</v>
          </cell>
        </row>
        <row r="242">
          <cell r="C242" t="str">
            <v xml:space="preserve">St. Kitts and Nevis </v>
          </cell>
          <cell r="I242">
            <v>10.59609535888805</v>
          </cell>
          <cell r="J242">
            <v>14.246237383372664</v>
          </cell>
          <cell r="K242">
            <v>21.628667066476481</v>
          </cell>
          <cell r="L242">
            <v>26.464071248318465</v>
          </cell>
          <cell r="M242">
            <v>25.48353161912102</v>
          </cell>
          <cell r="N242">
            <v>20.130410865956105</v>
          </cell>
          <cell r="O242">
            <v>18.627259705273548</v>
          </cell>
          <cell r="P242">
            <v>22.063656981330571</v>
          </cell>
          <cell r="Q242">
            <v>27.416471026431974</v>
          </cell>
          <cell r="R242">
            <v>30.018435455483981</v>
          </cell>
          <cell r="S242">
            <v>30.962541228685776</v>
          </cell>
          <cell r="T242">
            <v>32.644579327345234</v>
          </cell>
          <cell r="U242">
            <v>37.20285656621531</v>
          </cell>
          <cell r="V242">
            <v>43.951615910760118</v>
          </cell>
          <cell r="W242">
            <v>48.218417501483145</v>
          </cell>
          <cell r="X242">
            <v>52.106271346881044</v>
          </cell>
          <cell r="Y242">
            <v>56.456752817988466</v>
          </cell>
          <cell r="Z242">
            <v>59.857960369115006</v>
          </cell>
          <cell r="AA242">
            <v>66.14333343312758</v>
          </cell>
          <cell r="AB242">
            <v>73.385663380914181</v>
          </cell>
          <cell r="AC242">
            <v>82.191215346833488</v>
          </cell>
          <cell r="AD242">
            <v>86.716106254044334</v>
          </cell>
          <cell r="AE242">
            <v>84.553169033930601</v>
          </cell>
          <cell r="AF242">
            <v>83.441299684423129</v>
          </cell>
          <cell r="AG242">
            <v>89.335426409179362</v>
          </cell>
          <cell r="AH242">
            <v>100.01899376125552</v>
          </cell>
          <cell r="AI242">
            <v>106.98506233056422</v>
          </cell>
          <cell r="AJ242">
            <v>109.45106674410822</v>
          </cell>
          <cell r="AK242">
            <v>114.6189219941772</v>
          </cell>
          <cell r="AL242">
            <v>124.29412751949231</v>
          </cell>
          <cell r="AM242">
            <v>136.84505083025081</v>
          </cell>
          <cell r="AN242">
            <v>136.84505083025081</v>
          </cell>
        </row>
        <row r="243">
          <cell r="C243" t="str">
            <v xml:space="preserve">St. Lucia           </v>
          </cell>
          <cell r="I243">
            <v>11.134081142796454</v>
          </cell>
          <cell r="J243">
            <v>14.353104873455683</v>
          </cell>
          <cell r="K243">
            <v>17.204533458201507</v>
          </cell>
          <cell r="L243">
            <v>22.211321184812707</v>
          </cell>
          <cell r="M243">
            <v>28.370614311894158</v>
          </cell>
          <cell r="N243">
            <v>36.77429043779378</v>
          </cell>
          <cell r="O243">
            <v>44.395070669726145</v>
          </cell>
          <cell r="P243">
            <v>54.541180093332855</v>
          </cell>
          <cell r="Q243">
            <v>63.575095975059924</v>
          </cell>
          <cell r="R243">
            <v>72.5863964831034</v>
          </cell>
          <cell r="S243">
            <v>81.567367407187348</v>
          </cell>
          <cell r="T243">
            <v>93.932372706948698</v>
          </cell>
          <cell r="U243">
            <v>108.15413956327869</v>
          </cell>
          <cell r="V243">
            <v>123.75002670028577</v>
          </cell>
          <cell r="W243">
            <v>133.84522757174682</v>
          </cell>
          <cell r="X243">
            <v>153.13858886733536</v>
          </cell>
          <cell r="Y243">
            <v>170.7939421099272</v>
          </cell>
          <cell r="Z243">
            <v>195.17285613480101</v>
          </cell>
          <cell r="AA243">
            <v>209.32401783122262</v>
          </cell>
          <cell r="AB243">
            <v>220.99800790476931</v>
          </cell>
          <cell r="AC243">
            <v>229.61255504083724</v>
          </cell>
          <cell r="AD243">
            <v>235.26626650735412</v>
          </cell>
          <cell r="AE243">
            <v>241.84470759137707</v>
          </cell>
          <cell r="AF243">
            <v>244.24653501879411</v>
          </cell>
          <cell r="AG243">
            <v>252.84037804989021</v>
          </cell>
          <cell r="AH243">
            <v>264.89884639100336</v>
          </cell>
          <cell r="AI243">
            <v>276.76259447717001</v>
          </cell>
          <cell r="AJ243">
            <v>291.78162858295127</v>
          </cell>
          <cell r="AK243">
            <v>290.71776375838334</v>
          </cell>
          <cell r="AL243">
            <v>290.68615910536329</v>
          </cell>
          <cell r="AM243">
            <v>280.2661477576633</v>
          </cell>
          <cell r="AN243">
            <v>280.2661477576633</v>
          </cell>
        </row>
        <row r="244">
          <cell r="C244" t="str">
            <v>St. Vincent &amp; Grens.</v>
          </cell>
          <cell r="I244">
            <v>13.751620153630304</v>
          </cell>
          <cell r="J244">
            <v>14.133636028992257</v>
          </cell>
          <cell r="K244">
            <v>14.953595443762142</v>
          </cell>
          <cell r="L244">
            <v>16.373951331182599</v>
          </cell>
          <cell r="M244">
            <v>17.375253323616359</v>
          </cell>
          <cell r="N244">
            <v>19.646522979776694</v>
          </cell>
          <cell r="O244">
            <v>21.888913438315502</v>
          </cell>
          <cell r="P244">
            <v>25.477061212267856</v>
          </cell>
          <cell r="Q244">
            <v>31.675579193633354</v>
          </cell>
          <cell r="R244">
            <v>37.9079465577733</v>
          </cell>
          <cell r="S244">
            <v>47.233805818831208</v>
          </cell>
          <cell r="T244">
            <v>57.647144976053617</v>
          </cell>
          <cell r="U244">
            <v>71.009285230752937</v>
          </cell>
          <cell r="V244">
            <v>79.132871967639332</v>
          </cell>
          <cell r="W244">
            <v>76.612163851790584</v>
          </cell>
          <cell r="X244">
            <v>78.1967858924354</v>
          </cell>
          <cell r="Y244">
            <v>80.453795622194605</v>
          </cell>
          <cell r="Z244">
            <v>90.145664006283425</v>
          </cell>
          <cell r="AA244">
            <v>87.561019852128084</v>
          </cell>
          <cell r="AB244">
            <v>86.380615251129413</v>
          </cell>
          <cell r="AC244">
            <v>80.11045430024113</v>
          </cell>
          <cell r="AD244">
            <v>79.494482165736301</v>
          </cell>
          <cell r="AE244">
            <v>81.239719766731881</v>
          </cell>
          <cell r="AF244">
            <v>88.770320384392846</v>
          </cell>
          <cell r="AG244">
            <v>98.110959571914805</v>
          </cell>
          <cell r="AH244">
            <v>106.80993808460136</v>
          </cell>
          <cell r="AI244">
            <v>116.9507478762215</v>
          </cell>
          <cell r="AJ244">
            <v>126.39147810266498</v>
          </cell>
          <cell r="AK244">
            <v>134.06704314797477</v>
          </cell>
          <cell r="AL244">
            <v>135.51319927940966</v>
          </cell>
          <cell r="AM244">
            <v>132.84247483385846</v>
          </cell>
          <cell r="AN244">
            <v>132.84247483385846</v>
          </cell>
        </row>
        <row r="245">
          <cell r="C245" t="str">
            <v>Sudan</v>
          </cell>
          <cell r="I245">
            <v>441.1416213734642</v>
          </cell>
          <cell r="J245">
            <v>448.04153598476796</v>
          </cell>
          <cell r="K245">
            <v>475.99119626312057</v>
          </cell>
          <cell r="L245">
            <v>550.52505426429946</v>
          </cell>
          <cell r="M245">
            <v>669.99421628300627</v>
          </cell>
          <cell r="N245">
            <v>728.45253031479933</v>
          </cell>
          <cell r="O245">
            <v>726.24348061162198</v>
          </cell>
          <cell r="P245">
            <v>706.87225310552492</v>
          </cell>
          <cell r="Q245">
            <v>742.56094468180288</v>
          </cell>
          <cell r="R245">
            <v>772.87181715476561</v>
          </cell>
          <cell r="S245">
            <v>836.99780771895428</v>
          </cell>
          <cell r="T245">
            <v>874.32252148452073</v>
          </cell>
          <cell r="U245">
            <v>852.73920575292686</v>
          </cell>
          <cell r="V245">
            <v>718.06179819034605</v>
          </cell>
          <cell r="W245">
            <v>589.04799653878342</v>
          </cell>
          <cell r="X245">
            <v>433.24006669379588</v>
          </cell>
          <cell r="Y245">
            <v>420.94079796118405</v>
          </cell>
          <cell r="Z245">
            <v>434.03198234470364</v>
          </cell>
          <cell r="AA245">
            <v>424.01811622682777</v>
          </cell>
          <cell r="AB245">
            <v>357.53033585614526</v>
          </cell>
          <cell r="AC245">
            <v>304.80752856839121</v>
          </cell>
          <cell r="AD245">
            <v>349.55925877034139</v>
          </cell>
          <cell r="AE245">
            <v>401.80686627470237</v>
          </cell>
          <cell r="AF245">
            <v>428.17591333125068</v>
          </cell>
          <cell r="AG245">
            <v>456.53228346709926</v>
          </cell>
          <cell r="AH245">
            <v>455.81359065792503</v>
          </cell>
          <cell r="AI245">
            <v>504.17443850952873</v>
          </cell>
          <cell r="AJ245">
            <v>831.03472562843797</v>
          </cell>
          <cell r="AK245">
            <v>1129.3715958972168</v>
          </cell>
          <cell r="AL245">
            <v>1435.0055901658513</v>
          </cell>
          <cell r="AM245">
            <v>1523.3903123383161</v>
          </cell>
          <cell r="AN245">
            <v>1523.3903123383161</v>
          </cell>
        </row>
        <row r="246">
          <cell r="C246" t="str">
            <v>Tajikistan</v>
          </cell>
          <cell r="I246">
            <v>136.12908142208195</v>
          </cell>
          <cell r="J246">
            <v>161.66541648133486</v>
          </cell>
          <cell r="K246">
            <v>196.60136604725358</v>
          </cell>
          <cell r="L246">
            <v>236.27301634516937</v>
          </cell>
          <cell r="M246">
            <v>277.69468189202468</v>
          </cell>
          <cell r="N246">
            <v>323.95262694140405</v>
          </cell>
          <cell r="O246">
            <v>375.23077734140162</v>
          </cell>
          <cell r="P246">
            <v>435.16348857444586</v>
          </cell>
          <cell r="Q246">
            <v>517.40462551340534</v>
          </cell>
          <cell r="R246">
            <v>610.64181073565294</v>
          </cell>
          <cell r="S246">
            <v>700.37079143419885</v>
          </cell>
          <cell r="T246">
            <v>764.11047715940367</v>
          </cell>
          <cell r="U246">
            <v>785.8575221187325</v>
          </cell>
          <cell r="V246">
            <v>782.46616609660668</v>
          </cell>
          <cell r="W246">
            <v>1665.8031103852961</v>
          </cell>
          <cell r="X246">
            <v>2608.1010874963904</v>
          </cell>
          <cell r="Y246">
            <v>3591.5756347455203</v>
          </cell>
          <cell r="Z246">
            <v>3198.622890113671</v>
          </cell>
          <cell r="AA246">
            <v>2771.1180918889913</v>
          </cell>
          <cell r="AB246">
            <v>1589.8431500189429</v>
          </cell>
          <cell r="AC246">
            <v>942.87886240545595</v>
          </cell>
          <cell r="AD246">
            <v>303.05800439765534</v>
          </cell>
          <cell r="AE246">
            <v>425.83592799312117</v>
          </cell>
          <cell r="AF246">
            <v>496.49680218047723</v>
          </cell>
          <cell r="AG246">
            <v>555.82779686252695</v>
          </cell>
          <cell r="AH246">
            <v>536.82909716213499</v>
          </cell>
          <cell r="AI246">
            <v>522.98273994923522</v>
          </cell>
          <cell r="AJ246">
            <v>542.8661900689616</v>
          </cell>
          <cell r="AK246">
            <v>571.30951810867919</v>
          </cell>
          <cell r="AL246">
            <v>599.99190818063551</v>
          </cell>
          <cell r="AM246">
            <v>585.29894510813745</v>
          </cell>
          <cell r="AN246">
            <v>585.29894510813745</v>
          </cell>
        </row>
        <row r="247">
          <cell r="C247" t="str">
            <v xml:space="preserve">Tanzania            </v>
          </cell>
          <cell r="I247">
            <v>325.26596218117623</v>
          </cell>
          <cell r="J247">
            <v>340.68619842849893</v>
          </cell>
          <cell r="K247">
            <v>348.86768069265469</v>
          </cell>
          <cell r="L247">
            <v>402.67971191191401</v>
          </cell>
          <cell r="M247">
            <v>465.85797956224224</v>
          </cell>
          <cell r="N247">
            <v>502.41529154525415</v>
          </cell>
          <cell r="O247">
            <v>496.99677675745858</v>
          </cell>
          <cell r="P247">
            <v>480.86212989810343</v>
          </cell>
          <cell r="Q247">
            <v>524.51756006146582</v>
          </cell>
          <cell r="R247">
            <v>558.3107149063743</v>
          </cell>
          <cell r="S247">
            <v>547.63155124657339</v>
          </cell>
          <cell r="T247">
            <v>506.35607796780977</v>
          </cell>
          <cell r="U247">
            <v>495.86108994356044</v>
          </cell>
          <cell r="V247">
            <v>521.94756509025501</v>
          </cell>
          <cell r="W247">
            <v>564.39758119705527</v>
          </cell>
          <cell r="X247">
            <v>592.22638241656909</v>
          </cell>
          <cell r="Y247">
            <v>649.47003364608042</v>
          </cell>
          <cell r="Z247">
            <v>679.51750563261578</v>
          </cell>
          <cell r="AA247">
            <v>688.806815941487</v>
          </cell>
          <cell r="AB247">
            <v>680.60654454531175</v>
          </cell>
          <cell r="AC247">
            <v>697.66885912895805</v>
          </cell>
          <cell r="AD247">
            <v>776.38875041498932</v>
          </cell>
          <cell r="AE247">
            <v>801.24065863078431</v>
          </cell>
          <cell r="AF247">
            <v>831.556112388359</v>
          </cell>
          <cell r="AG247">
            <v>834.38852798930338</v>
          </cell>
          <cell r="AH247">
            <v>885.48014963835112</v>
          </cell>
          <cell r="AI247">
            <v>873.91667825091065</v>
          </cell>
          <cell r="AJ247">
            <v>764.41586790503959</v>
          </cell>
          <cell r="AK247">
            <v>668.6990297473186</v>
          </cell>
          <cell r="AL247">
            <v>569.94517697119977</v>
          </cell>
          <cell r="AM247">
            <v>673.37886912574561</v>
          </cell>
          <cell r="AN247">
            <v>673.37886912574561</v>
          </cell>
        </row>
        <row r="248">
          <cell r="C248" t="str">
            <v xml:space="preserve">Togo                </v>
          </cell>
          <cell r="I248">
            <v>69.589781352484565</v>
          </cell>
          <cell r="J248">
            <v>104.57840976503785</v>
          </cell>
          <cell r="K248">
            <v>125.32183319709924</v>
          </cell>
          <cell r="L248">
            <v>152.97391808350244</v>
          </cell>
          <cell r="M248">
            <v>153.7780991466141</v>
          </cell>
          <cell r="N248">
            <v>184.88611555049252</v>
          </cell>
          <cell r="O248">
            <v>216.55759686787778</v>
          </cell>
          <cell r="P248">
            <v>295.2838362297623</v>
          </cell>
          <cell r="Q248">
            <v>338.75807618562123</v>
          </cell>
          <cell r="R248">
            <v>379.53576764781064</v>
          </cell>
          <cell r="S248">
            <v>337.03195940798946</v>
          </cell>
          <cell r="T248">
            <v>336.97272456953078</v>
          </cell>
          <cell r="U248">
            <v>335.78044066310866</v>
          </cell>
          <cell r="V248">
            <v>371.3213800341187</v>
          </cell>
          <cell r="W248">
            <v>386.70098283549487</v>
          </cell>
          <cell r="X248">
            <v>415.0319593220832</v>
          </cell>
          <cell r="Y248">
            <v>422.01378258205432</v>
          </cell>
          <cell r="Z248">
            <v>422.65413026033912</v>
          </cell>
          <cell r="AA248">
            <v>404.05173859917767</v>
          </cell>
          <cell r="AB248">
            <v>372.40499721944019</v>
          </cell>
          <cell r="AC248">
            <v>310.28277692708781</v>
          </cell>
          <cell r="AD248">
            <v>249.61763946700387</v>
          </cell>
          <cell r="AE248">
            <v>241.7565595919929</v>
          </cell>
          <cell r="AF248">
            <v>281.94703158395424</v>
          </cell>
          <cell r="AG248">
            <v>317.25148397166305</v>
          </cell>
          <cell r="AH248">
            <v>332.98437259689882</v>
          </cell>
          <cell r="AI248">
            <v>332.10770296594933</v>
          </cell>
          <cell r="AJ248">
            <v>327.76227237456254</v>
          </cell>
          <cell r="AK248">
            <v>322.72297991792334</v>
          </cell>
          <cell r="AL248">
            <v>347.01781559632269</v>
          </cell>
          <cell r="AM248">
            <v>404.73389261941605</v>
          </cell>
          <cell r="AN248">
            <v>404.73389261941605</v>
          </cell>
        </row>
        <row r="249">
          <cell r="C249" t="str">
            <v xml:space="preserve">Tonga               </v>
          </cell>
          <cell r="I249">
            <v>4.1070928321172318</v>
          </cell>
          <cell r="J249">
            <v>5.1744650703666011</v>
          </cell>
          <cell r="K249">
            <v>7.9771266750643521</v>
          </cell>
          <cell r="L249">
            <v>9.0465347628209063</v>
          </cell>
          <cell r="M249">
            <v>9.448842554277908</v>
          </cell>
          <cell r="N249">
            <v>8.9460836848018843</v>
          </cell>
          <cell r="O249">
            <v>9.3967712635723259</v>
          </cell>
          <cell r="P249">
            <v>10.596114121454663</v>
          </cell>
          <cell r="Q249">
            <v>11.88860533963161</v>
          </cell>
          <cell r="R249">
            <v>13.618057897981444</v>
          </cell>
          <cell r="S249">
            <v>15.046685679619872</v>
          </cell>
          <cell r="T249">
            <v>17.833811741061609</v>
          </cell>
          <cell r="U249">
            <v>20.167839864302966</v>
          </cell>
          <cell r="V249">
            <v>20.712003390451855</v>
          </cell>
          <cell r="W249">
            <v>19.86368332862089</v>
          </cell>
          <cell r="X249">
            <v>18.9640832034037</v>
          </cell>
          <cell r="Y249">
            <v>21.508536044853287</v>
          </cell>
          <cell r="Z249">
            <v>24.380691872093006</v>
          </cell>
          <cell r="AA249">
            <v>26.243875784947079</v>
          </cell>
          <cell r="AB249">
            <v>26.054396076156149</v>
          </cell>
          <cell r="AC249">
            <v>23.152595836156536</v>
          </cell>
          <cell r="AD249">
            <v>23.273613781503503</v>
          </cell>
          <cell r="AE249">
            <v>23.409232115569395</v>
          </cell>
          <cell r="AF249">
            <v>25.215037224359381</v>
          </cell>
          <cell r="AG249">
            <v>27.75794724939534</v>
          </cell>
          <cell r="AH249">
            <v>29.143524760277007</v>
          </cell>
          <cell r="AI249">
            <v>28.008759100808685</v>
          </cell>
          <cell r="AJ249">
            <v>24.643883787188226</v>
          </cell>
          <cell r="AK249">
            <v>21.025179028694165</v>
          </cell>
          <cell r="AL249">
            <v>22.389834956820419</v>
          </cell>
          <cell r="AM249">
            <v>22.17318733830518</v>
          </cell>
          <cell r="AN249">
            <v>22.17318733830518</v>
          </cell>
        </row>
        <row r="250">
          <cell r="C250" t="str">
            <v xml:space="preserve">Uganda              </v>
          </cell>
          <cell r="I250">
            <v>21.335027252135799</v>
          </cell>
          <cell r="J250">
            <v>21.394832723840704</v>
          </cell>
          <cell r="K250">
            <v>20.147929724112409</v>
          </cell>
          <cell r="L250">
            <v>21.993082023430105</v>
          </cell>
          <cell r="M250">
            <v>28.803990245418632</v>
          </cell>
          <cell r="N250">
            <v>98.711530930332074</v>
          </cell>
          <cell r="O250">
            <v>184.13892572452778</v>
          </cell>
          <cell r="P250">
            <v>240.76490786690417</v>
          </cell>
          <cell r="Q250">
            <v>240.9821586216195</v>
          </cell>
          <cell r="R250">
            <v>236.27075255781233</v>
          </cell>
          <cell r="S250">
            <v>293.05344280109699</v>
          </cell>
          <cell r="T250">
            <v>369.42310112640001</v>
          </cell>
          <cell r="U250">
            <v>431.72488135689997</v>
          </cell>
          <cell r="V250">
            <v>420.00325268813339</v>
          </cell>
          <cell r="W250">
            <v>367.45282901771662</v>
          </cell>
          <cell r="X250">
            <v>295.39739861638333</v>
          </cell>
          <cell r="Y250">
            <v>259.08635249603333</v>
          </cell>
          <cell r="Z250">
            <v>219.50775843555002</v>
          </cell>
          <cell r="AA250">
            <v>188.34215158267332</v>
          </cell>
          <cell r="AB250">
            <v>154.99440875573336</v>
          </cell>
          <cell r="AC250">
            <v>151.37224133807334</v>
          </cell>
          <cell r="AD250">
            <v>180.47603684594694</v>
          </cell>
          <cell r="AE250">
            <v>280.91811696166366</v>
          </cell>
          <cell r="AF250">
            <v>390.75454820959527</v>
          </cell>
          <cell r="AG250">
            <v>516.06905658927735</v>
          </cell>
          <cell r="AH250">
            <v>525.45191948578679</v>
          </cell>
          <cell r="AI250">
            <v>538.06296685758855</v>
          </cell>
          <cell r="AJ250">
            <v>501.00878291980962</v>
          </cell>
          <cell r="AK250">
            <v>518.93690645167294</v>
          </cell>
          <cell r="AL250">
            <v>518.89679140311307</v>
          </cell>
          <cell r="AM250">
            <v>545.35662952429857</v>
          </cell>
          <cell r="AN250">
            <v>545.35662952429857</v>
          </cell>
        </row>
        <row r="251">
          <cell r="C251" t="str">
            <v xml:space="preserve">Uzbekistan          </v>
          </cell>
          <cell r="I251">
            <v>423.5489623396881</v>
          </cell>
          <cell r="J251">
            <v>503.00213918908042</v>
          </cell>
          <cell r="K251">
            <v>611.70108147541703</v>
          </cell>
          <cell r="L251">
            <v>735.13457182773163</v>
          </cell>
          <cell r="M251">
            <v>864.01300273227207</v>
          </cell>
          <cell r="N251">
            <v>1007.9389492567212</v>
          </cell>
          <cell r="O251">
            <v>1167.4846091263048</v>
          </cell>
          <cell r="P251">
            <v>1353.9579141488359</v>
          </cell>
          <cell r="Q251">
            <v>1571.7873804386966</v>
          </cell>
          <cell r="R251">
            <v>1819.4123159805661</v>
          </cell>
          <cell r="S251">
            <v>2054.0233231370398</v>
          </cell>
          <cell r="T251">
            <v>2242.9612901039127</v>
          </cell>
          <cell r="U251">
            <v>2305.0579276128155</v>
          </cell>
          <cell r="V251">
            <v>2291.1168597572901</v>
          </cell>
          <cell r="W251">
            <v>2240.9226035327824</v>
          </cell>
          <cell r="X251">
            <v>2213.4015077313711</v>
          </cell>
          <cell r="Y251">
            <v>2258.2049585880977</v>
          </cell>
          <cell r="Z251">
            <v>2220.1642980616894</v>
          </cell>
          <cell r="AA251">
            <v>4976.6924126819404</v>
          </cell>
          <cell r="AB251">
            <v>4534.6527692140744</v>
          </cell>
          <cell r="AC251">
            <v>4549.1586054478548</v>
          </cell>
          <cell r="AD251">
            <v>1788.123865658423</v>
          </cell>
          <cell r="AE251">
            <v>2350.0851876592155</v>
          </cell>
          <cell r="AF251">
            <v>2585.1245306906371</v>
          </cell>
          <cell r="AG251">
            <v>2820.4123026742222</v>
          </cell>
          <cell r="AH251">
            <v>2746.9745704964494</v>
          </cell>
          <cell r="AI251">
            <v>2549.7696183655175</v>
          </cell>
          <cell r="AJ251">
            <v>2439.2157615712008</v>
          </cell>
          <cell r="AK251">
            <v>2448.4700114165189</v>
          </cell>
          <cell r="AL251">
            <v>2463.18000072616</v>
          </cell>
          <cell r="AM251">
            <v>2449.5408035009737</v>
          </cell>
          <cell r="AN251">
            <v>2449.5408035009737</v>
          </cell>
        </row>
        <row r="252">
          <cell r="C252" t="str">
            <v xml:space="preserve">Vanuatu             </v>
          </cell>
          <cell r="I252">
            <v>11.108508180394459</v>
          </cell>
          <cell r="J252">
            <v>13.890342329289831</v>
          </cell>
          <cell r="K252">
            <v>14.199346754271376</v>
          </cell>
          <cell r="L252">
            <v>15.362279397946764</v>
          </cell>
          <cell r="M252">
            <v>17.899711289071327</v>
          </cell>
          <cell r="N252">
            <v>23.648802612904628</v>
          </cell>
          <cell r="O252">
            <v>28.94340984924413</v>
          </cell>
          <cell r="P252">
            <v>32.895704422724258</v>
          </cell>
          <cell r="Q252">
            <v>37.317104106089467</v>
          </cell>
          <cell r="R252">
            <v>40.923191601325605</v>
          </cell>
          <cell r="S252">
            <v>45.867772220110602</v>
          </cell>
          <cell r="T252">
            <v>56.244029519619289</v>
          </cell>
          <cell r="U252">
            <v>60.508837566273087</v>
          </cell>
          <cell r="V252">
            <v>56.987182635503757</v>
          </cell>
          <cell r="W252">
            <v>45.986890449345459</v>
          </cell>
          <cell r="X252">
            <v>42.161936055022643</v>
          </cell>
          <cell r="Y252">
            <v>45.063042845946285</v>
          </cell>
          <cell r="Z252">
            <v>51.071222433896843</v>
          </cell>
          <cell r="AA252">
            <v>56.97494419002328</v>
          </cell>
          <cell r="AB252">
            <v>62.645525934869625</v>
          </cell>
          <cell r="AC252">
            <v>65.117982538592969</v>
          </cell>
          <cell r="AD252">
            <v>68.353568474675185</v>
          </cell>
          <cell r="AE252">
            <v>69.995872707541324</v>
          </cell>
          <cell r="AF252">
            <v>78.372554643328371</v>
          </cell>
          <cell r="AG252">
            <v>87.179481555367488</v>
          </cell>
          <cell r="AH252">
            <v>99.423774511544636</v>
          </cell>
          <cell r="AI252">
            <v>103.4318841247876</v>
          </cell>
          <cell r="AJ252">
            <v>110.17522473883251</v>
          </cell>
          <cell r="AK252">
            <v>110.10926847526775</v>
          </cell>
          <cell r="AL252">
            <v>111.85357905283324</v>
          </cell>
          <cell r="AM252">
            <v>106.65324802732704</v>
          </cell>
          <cell r="AN252">
            <v>106.65324802732704</v>
          </cell>
        </row>
        <row r="253">
          <cell r="C253" t="str">
            <v>Vietnam</v>
          </cell>
          <cell r="I253">
            <v>561.53593432344849</v>
          </cell>
          <cell r="J253">
            <v>505.95874631203424</v>
          </cell>
          <cell r="K253">
            <v>393.39974386957357</v>
          </cell>
          <cell r="L253">
            <v>336.69608526550223</v>
          </cell>
          <cell r="M253">
            <v>287.15965342669182</v>
          </cell>
          <cell r="N253">
            <v>406.39426954942581</v>
          </cell>
          <cell r="O253">
            <v>427.64466172183074</v>
          </cell>
          <cell r="P253">
            <v>404.44188139614192</v>
          </cell>
          <cell r="Q253">
            <v>347.89888698701947</v>
          </cell>
          <cell r="R253">
            <v>390.04960540060529</v>
          </cell>
          <cell r="S253">
            <v>478.36407742191369</v>
          </cell>
          <cell r="T253">
            <v>579.6923306299343</v>
          </cell>
          <cell r="U253">
            <v>668.84499628316269</v>
          </cell>
          <cell r="V253">
            <v>694.8617202712544</v>
          </cell>
          <cell r="W253">
            <v>702.93874958947617</v>
          </cell>
          <cell r="X253">
            <v>644.38751408867643</v>
          </cell>
          <cell r="Y253">
            <v>762.04337707894263</v>
          </cell>
          <cell r="Z253">
            <v>1049.5282233004264</v>
          </cell>
          <cell r="AA253">
            <v>1469.6804998362302</v>
          </cell>
          <cell r="AB253">
            <v>1883.3988947595944</v>
          </cell>
          <cell r="AC253">
            <v>2261.2956377190367</v>
          </cell>
          <cell r="AD253">
            <v>2950.9702179090236</v>
          </cell>
          <cell r="AE253">
            <v>3865.3471419322832</v>
          </cell>
          <cell r="AF253">
            <v>5275.0551709211695</v>
          </cell>
          <cell r="AG253">
            <v>6806.4176074797906</v>
          </cell>
          <cell r="AH253">
            <v>8075.9536879263278</v>
          </cell>
          <cell r="AI253">
            <v>9190.4329122758427</v>
          </cell>
          <cell r="AJ253">
            <v>10695.407358709688</v>
          </cell>
          <cell r="AK253">
            <v>12424.67677426505</v>
          </cell>
          <cell r="AL253">
            <v>14063.219907545363</v>
          </cell>
          <cell r="AM253">
            <v>15229.204963401464</v>
          </cell>
          <cell r="AN253">
            <v>15229.204963401464</v>
          </cell>
        </row>
        <row r="254">
          <cell r="C254" t="str">
            <v>Yemen, Republic of</v>
          </cell>
          <cell r="I254">
            <v>67.635004129468868</v>
          </cell>
          <cell r="J254">
            <v>65.783216881363714</v>
          </cell>
          <cell r="K254">
            <v>64.98552484892241</v>
          </cell>
          <cell r="L254">
            <v>85.202545100001942</v>
          </cell>
          <cell r="M254">
            <v>104.56603976604528</v>
          </cell>
          <cell r="N254">
            <v>126.53813726077351</v>
          </cell>
          <cell r="O254">
            <v>141.49641379710215</v>
          </cell>
          <cell r="P254">
            <v>192.46401167298146</v>
          </cell>
          <cell r="Q254">
            <v>253.11403155178348</v>
          </cell>
          <cell r="R254">
            <v>306.73888765542961</v>
          </cell>
          <cell r="S254">
            <v>329.17041150437598</v>
          </cell>
          <cell r="T254">
            <v>332.74809371369338</v>
          </cell>
          <cell r="U254">
            <v>325.08430715736608</v>
          </cell>
          <cell r="V254">
            <v>292.62314394269396</v>
          </cell>
          <cell r="W254">
            <v>282.77641656403449</v>
          </cell>
          <cell r="X254">
            <v>474.13005284219389</v>
          </cell>
          <cell r="Y254">
            <v>734.06390538730727</v>
          </cell>
          <cell r="Z254">
            <v>995.272224399479</v>
          </cell>
          <cell r="AA254">
            <v>1014.7846458685245</v>
          </cell>
          <cell r="AB254">
            <v>960.84393705933689</v>
          </cell>
          <cell r="AC254">
            <v>911.31941129083191</v>
          </cell>
          <cell r="AD254">
            <v>1047.1986719266854</v>
          </cell>
          <cell r="AE254">
            <v>1216.4868669889449</v>
          </cell>
          <cell r="AF254">
            <v>1459.0343908741079</v>
          </cell>
          <cell r="AG254">
            <v>1601.5568238905362</v>
          </cell>
          <cell r="AH254">
            <v>1558.2453727090005</v>
          </cell>
          <cell r="AI254">
            <v>1637.4110967412164</v>
          </cell>
          <cell r="AJ254">
            <v>2060.8874068347209</v>
          </cell>
          <cell r="AK254">
            <v>2556.6448236414058</v>
          </cell>
          <cell r="AL254">
            <v>2926.5897457436217</v>
          </cell>
          <cell r="AM254">
            <v>2945.2067542072714</v>
          </cell>
          <cell r="AN254">
            <v>2945.2067542072714</v>
          </cell>
        </row>
        <row r="255">
          <cell r="C255" t="str">
            <v>Zambia</v>
          </cell>
          <cell r="I255">
            <v>790.25165815683522</v>
          </cell>
          <cell r="J255">
            <v>952.05490864312026</v>
          </cell>
          <cell r="K255">
            <v>936.38952547146482</v>
          </cell>
          <cell r="L255">
            <v>915.75470082078903</v>
          </cell>
          <cell r="M255">
            <v>777.46997080030644</v>
          </cell>
          <cell r="N255">
            <v>772.34541040243948</v>
          </cell>
          <cell r="O255">
            <v>837.44621637441742</v>
          </cell>
          <cell r="P255">
            <v>931.92272282178544</v>
          </cell>
          <cell r="Q255">
            <v>1003.0417519728204</v>
          </cell>
          <cell r="R255">
            <v>931.72438699331087</v>
          </cell>
          <cell r="S255">
            <v>906.48274848541416</v>
          </cell>
          <cell r="T255">
            <v>922.67776713819785</v>
          </cell>
          <cell r="U255">
            <v>935.06266681839998</v>
          </cell>
          <cell r="V255">
            <v>827.54723824516259</v>
          </cell>
          <cell r="W255">
            <v>764.59621429367201</v>
          </cell>
          <cell r="X255">
            <v>774.15755899144062</v>
          </cell>
          <cell r="Y255">
            <v>944.62859487301046</v>
          </cell>
          <cell r="Z255">
            <v>1032.4051094204435</v>
          </cell>
          <cell r="AA255">
            <v>1002.8117874160502</v>
          </cell>
          <cell r="AB255">
            <v>897.12147339267005</v>
          </cell>
          <cell r="AC255">
            <v>817.11108671903673</v>
          </cell>
          <cell r="AD255">
            <v>805.36713788972372</v>
          </cell>
          <cell r="AE255">
            <v>804.33046733311664</v>
          </cell>
          <cell r="AF255">
            <v>810.2730128780031</v>
          </cell>
          <cell r="AG255">
            <v>853.22392751117388</v>
          </cell>
          <cell r="AH255">
            <v>797.43487772202877</v>
          </cell>
          <cell r="AI255">
            <v>747.26070951554232</v>
          </cell>
          <cell r="AJ255">
            <v>651.63564392070077</v>
          </cell>
          <cell r="AK255">
            <v>702.92683356089276</v>
          </cell>
          <cell r="AL255">
            <v>775.80132105534904</v>
          </cell>
          <cell r="AM255">
            <v>867.03774376779018</v>
          </cell>
          <cell r="AN255">
            <v>867.03774376779018</v>
          </cell>
        </row>
        <row r="256">
          <cell r="C256" t="str">
            <v xml:space="preserve">Zimbabwe            </v>
          </cell>
          <cell r="I256">
            <v>513.42407294238058</v>
          </cell>
          <cell r="J256">
            <v>624.16355389249782</v>
          </cell>
          <cell r="K256">
            <v>727.55177228042703</v>
          </cell>
          <cell r="L256">
            <v>822.21196988496411</v>
          </cell>
          <cell r="M256">
            <v>836.87520090281123</v>
          </cell>
          <cell r="N256">
            <v>829.94499138954836</v>
          </cell>
          <cell r="O256">
            <v>825.18355948002045</v>
          </cell>
          <cell r="P256">
            <v>963.48932951351969</v>
          </cell>
          <cell r="Q256">
            <v>1144.7493139055475</v>
          </cell>
          <cell r="R256">
            <v>1295.5609892967268</v>
          </cell>
          <cell r="S256">
            <v>1292.2376627837668</v>
          </cell>
          <cell r="T256">
            <v>1275.6197633512802</v>
          </cell>
          <cell r="U256">
            <v>1234.9573372013137</v>
          </cell>
          <cell r="V256">
            <v>1248.0565242709602</v>
          </cell>
          <cell r="W256">
            <v>1233.4429575368767</v>
          </cell>
          <cell r="X256">
            <v>1288.5738241232768</v>
          </cell>
          <cell r="Y256">
            <v>1375.0434240992065</v>
          </cell>
          <cell r="Z256">
            <v>1456.83908408711</v>
          </cell>
          <cell r="AA256">
            <v>1499.1486007493834</v>
          </cell>
          <cell r="AB256">
            <v>1431.0204807260036</v>
          </cell>
          <cell r="AC256">
            <v>1407.6516673857034</v>
          </cell>
          <cell r="AD256">
            <v>1456.8964930582235</v>
          </cell>
          <cell r="AE256">
            <v>1619.8411885812832</v>
          </cell>
          <cell r="AF256">
            <v>1861.0307200521695</v>
          </cell>
          <cell r="AG256">
            <v>2057.7085470615907</v>
          </cell>
          <cell r="AH256">
            <v>2088.3250389809255</v>
          </cell>
          <cell r="AI256">
            <v>1997.3849527268394</v>
          </cell>
          <cell r="AJ256">
            <v>1889.0014248146069</v>
          </cell>
          <cell r="AK256">
            <v>1746.8378666669562</v>
          </cell>
          <cell r="AL256">
            <v>1545.6117557280695</v>
          </cell>
          <cell r="AM256">
            <v>1283.5810588750539</v>
          </cell>
          <cell r="AN256">
            <v>1283.5810588750539</v>
          </cell>
        </row>
      </sheetData>
      <sheetData sheetId="5" refreshError="1">
        <row r="174">
          <cell r="C174" t="str">
            <v xml:space="preserve">Albania             </v>
          </cell>
          <cell r="I174">
            <v>1245.9015351693261</v>
          </cell>
          <cell r="J174">
            <v>1203.4559858830964</v>
          </cell>
          <cell r="K174">
            <v>1190.3788093651267</v>
          </cell>
          <cell r="L174">
            <v>1236.5723673677214</v>
          </cell>
          <cell r="M174">
            <v>1282.5278395474579</v>
          </cell>
          <cell r="N174">
            <v>1302.8978911299305</v>
          </cell>
          <cell r="O174">
            <v>1288.9192082115394</v>
          </cell>
          <cell r="P174">
            <v>1265.0008117267369</v>
          </cell>
          <cell r="Q174">
            <v>1370.51993508796</v>
          </cell>
          <cell r="R174">
            <v>1531.0157196994369</v>
          </cell>
          <cell r="S174">
            <v>1719.9157049069734</v>
          </cell>
          <cell r="T174">
            <v>1816.0866294635305</v>
          </cell>
          <cell r="U174">
            <v>1878.7809744869803</v>
          </cell>
          <cell r="V174">
            <v>1888.6204531141102</v>
          </cell>
          <cell r="W174">
            <v>1818.8310153528073</v>
          </cell>
          <cell r="X174">
            <v>1700.9135716666667</v>
          </cell>
          <cell r="Y174">
            <v>1690.5585916666669</v>
          </cell>
          <cell r="Z174">
            <v>1593.1356321253295</v>
          </cell>
          <cell r="AA174">
            <v>1338.7452283380323</v>
          </cell>
          <cell r="AB174">
            <v>899.23493796166713</v>
          </cell>
          <cell r="AC174">
            <v>733.74113943986583</v>
          </cell>
          <cell r="AD174">
            <v>922.75674584247224</v>
          </cell>
          <cell r="AE174">
            <v>1287.1646496595204</v>
          </cell>
          <cell r="AF174">
            <v>1611.5130781720688</v>
          </cell>
          <cell r="AG174">
            <v>1682.0455977857928</v>
          </cell>
          <cell r="AH174">
            <v>1902.3741227555654</v>
          </cell>
          <cell r="AI174">
            <v>2197.0245619025627</v>
          </cell>
          <cell r="AJ174">
            <v>2630.0141015373342</v>
          </cell>
          <cell r="AK174">
            <v>2978.1443712839141</v>
          </cell>
          <cell r="AL174">
            <v>3305.9376067995399</v>
          </cell>
          <cell r="AM174">
            <v>3637.9733954377839</v>
          </cell>
          <cell r="AN174">
            <v>3637.9733954377839</v>
          </cell>
        </row>
        <row r="175">
          <cell r="C175" t="str">
            <v xml:space="preserve">Angola              </v>
          </cell>
          <cell r="I175">
            <v>2700.7395397154123</v>
          </cell>
          <cell r="J175">
            <v>2751.9132844105334</v>
          </cell>
          <cell r="K175">
            <v>2618.8644714323359</v>
          </cell>
          <cell r="L175">
            <v>2603.7934888680879</v>
          </cell>
          <cell r="M175">
            <v>2538.9533318857234</v>
          </cell>
          <cell r="N175">
            <v>2778.1974420311617</v>
          </cell>
          <cell r="O175">
            <v>2970.0363796419838</v>
          </cell>
          <cell r="P175">
            <v>3417.5742196219885</v>
          </cell>
          <cell r="Q175">
            <v>3875.9469068421408</v>
          </cell>
          <cell r="R175">
            <v>4360.1981361239414</v>
          </cell>
          <cell r="S175">
            <v>4620.8644654542977</v>
          </cell>
          <cell r="T175">
            <v>5009.7760240267207</v>
          </cell>
          <cell r="U175">
            <v>5745.7714588646786</v>
          </cell>
          <cell r="V175">
            <v>5934.1968890976495</v>
          </cell>
          <cell r="W175">
            <v>6016.6375012579556</v>
          </cell>
          <cell r="X175">
            <v>5737.6664190033798</v>
          </cell>
          <cell r="Y175">
            <v>6326.7023462069701</v>
          </cell>
          <cell r="Z175">
            <v>6944.4415317208741</v>
          </cell>
          <cell r="AA175">
            <v>7380.8302911213832</v>
          </cell>
          <cell r="AB175">
            <v>6770.6060476956291</v>
          </cell>
          <cell r="AC175">
            <v>5576.2687967851516</v>
          </cell>
          <cell r="AD175">
            <v>4094.1419665491862</v>
          </cell>
          <cell r="AE175">
            <v>3389.3562571407601</v>
          </cell>
          <cell r="AF175">
            <v>3559.05533524262</v>
          </cell>
          <cell r="AG175">
            <v>4473.2100132605638</v>
          </cell>
          <cell r="AH175">
            <v>4943.7529716926056</v>
          </cell>
          <cell r="AI175">
            <v>4927.4121898351259</v>
          </cell>
          <cell r="AJ175">
            <v>5308.4828047758738</v>
          </cell>
          <cell r="AK175">
            <v>6204.654053764486</v>
          </cell>
          <cell r="AL175">
            <v>7604.6245963347537</v>
          </cell>
          <cell r="AM175">
            <v>8555.0391833612321</v>
          </cell>
          <cell r="AN175">
            <v>8555.0391833612321</v>
          </cell>
        </row>
        <row r="176">
          <cell r="C176" t="str">
            <v>Armenia</v>
          </cell>
          <cell r="I176">
            <v>4570.3358313205981</v>
          </cell>
          <cell r="J176">
            <v>4819.8174215100325</v>
          </cell>
          <cell r="K176">
            <v>5156.4162944589234</v>
          </cell>
          <cell r="L176">
            <v>5412.5830029309809</v>
          </cell>
          <cell r="M176">
            <v>5664.131712634161</v>
          </cell>
          <cell r="N176">
            <v>6010.8658289915284</v>
          </cell>
          <cell r="O176">
            <v>6309.4433763853958</v>
          </cell>
          <cell r="P176">
            <v>6698.9418041996905</v>
          </cell>
          <cell r="Q176">
            <v>6971.1684969040189</v>
          </cell>
          <cell r="R176">
            <v>7511.3756460268341</v>
          </cell>
          <cell r="S176">
            <v>8151.5551172450387</v>
          </cell>
          <cell r="T176">
            <v>8572.7233190046791</v>
          </cell>
          <cell r="U176">
            <v>8619.0030306200351</v>
          </cell>
          <cell r="V176">
            <v>8673.0458509856853</v>
          </cell>
          <cell r="W176">
            <v>8959.3658729570361</v>
          </cell>
          <cell r="X176">
            <v>9535.1378626838141</v>
          </cell>
          <cell r="Y176">
            <v>10107.302987644174</v>
          </cell>
          <cell r="Z176">
            <v>11116.825883945196</v>
          </cell>
          <cell r="AA176">
            <v>9941.9612368202579</v>
          </cell>
          <cell r="AB176">
            <v>6391.711475903081</v>
          </cell>
          <cell r="AC176">
            <v>2439.873538519792</v>
          </cell>
          <cell r="AD176">
            <v>376.55438144202054</v>
          </cell>
          <cell r="AE176">
            <v>633.70292877026725</v>
          </cell>
          <cell r="AF176">
            <v>800.95758511688257</v>
          </cell>
          <cell r="AG176">
            <v>1046.3539560407796</v>
          </cell>
          <cell r="AH176">
            <v>1230.2669683612842</v>
          </cell>
          <cell r="AI176">
            <v>1313.7821430203496</v>
          </cell>
          <cell r="AJ176">
            <v>1400.5881877710533</v>
          </cell>
          <cell r="AK176">
            <v>1509.2006732950215</v>
          </cell>
          <cell r="AL176">
            <v>1667.664260645445</v>
          </cell>
          <cell r="AM176">
            <v>1783.2307409026523</v>
          </cell>
          <cell r="AN176">
            <v>1783.2307409026523</v>
          </cell>
        </row>
        <row r="177">
          <cell r="C177" t="str">
            <v xml:space="preserve">Azerbaijan          </v>
          </cell>
          <cell r="I177">
            <v>9184.9143828248107</v>
          </cell>
          <cell r="J177">
            <v>9686.2929782658539</v>
          </cell>
          <cell r="K177">
            <v>10362.749748523835</v>
          </cell>
          <cell r="L177">
            <v>10877.563344446533</v>
          </cell>
          <cell r="M177">
            <v>11383.095873746372</v>
          </cell>
          <cell r="N177">
            <v>12079.920344134838</v>
          </cell>
          <cell r="O177">
            <v>12679.966080002969</v>
          </cell>
          <cell r="P177">
            <v>13462.144004913023</v>
          </cell>
          <cell r="Q177">
            <v>13778.718597730573</v>
          </cell>
          <cell r="R177">
            <v>14501.744739111389</v>
          </cell>
          <cell r="S177">
            <v>15390.777314063294</v>
          </cell>
          <cell r="T177">
            <v>16187.649746655959</v>
          </cell>
          <cell r="U177">
            <v>16517.552143376546</v>
          </cell>
          <cell r="V177">
            <v>16534.752194516812</v>
          </cell>
          <cell r="W177">
            <v>17046.578856571461</v>
          </cell>
          <cell r="X177">
            <v>17474.691899026711</v>
          </cell>
          <cell r="Y177">
            <v>18346.001864261532</v>
          </cell>
          <cell r="Z177">
            <v>18541.420604550498</v>
          </cell>
          <cell r="AA177">
            <v>16297.704827035946</v>
          </cell>
          <cell r="AB177">
            <v>10161.895238158342</v>
          </cell>
          <cell r="AC177">
            <v>4308.758429139798</v>
          </cell>
          <cell r="AD177">
            <v>872.67545264299281</v>
          </cell>
          <cell r="AE177">
            <v>1121.4840264785691</v>
          </cell>
          <cell r="AF177">
            <v>1538.2711612146334</v>
          </cell>
          <cell r="AG177">
            <v>2220.3295868988921</v>
          </cell>
          <cell r="AH177">
            <v>2779.8438067415232</v>
          </cell>
          <cell r="AI177">
            <v>3167.3665397132868</v>
          </cell>
          <cell r="AJ177">
            <v>3540.8635697537793</v>
          </cell>
          <cell r="AK177">
            <v>3945.4774460512831</v>
          </cell>
          <cell r="AL177">
            <v>4424.5682252794531</v>
          </cell>
          <cell r="AM177">
            <v>4742.3435845537597</v>
          </cell>
          <cell r="AN177">
            <v>4742.3435845537597</v>
          </cell>
        </row>
        <row r="178">
          <cell r="C178" t="str">
            <v xml:space="preserve">Bangladesh          </v>
          </cell>
          <cell r="I178">
            <v>4511.1527237875844</v>
          </cell>
          <cell r="J178">
            <v>6546.4374677299866</v>
          </cell>
          <cell r="K178">
            <v>8638.4115782185436</v>
          </cell>
          <cell r="L178">
            <v>9816.9333855016066</v>
          </cell>
          <cell r="M178">
            <v>9523.9677920728627</v>
          </cell>
          <cell r="N178">
            <v>9272.3234808175621</v>
          </cell>
          <cell r="O178">
            <v>9807.0865493628753</v>
          </cell>
          <cell r="P178">
            <v>10848.753712461032</v>
          </cell>
          <cell r="Q178">
            <v>12860.135551059537</v>
          </cell>
          <cell r="R178">
            <v>14491.201033629108</v>
          </cell>
          <cell r="S178">
            <v>16200.453587006696</v>
          </cell>
          <cell r="T178">
            <v>17689.232211401573</v>
          </cell>
          <cell r="U178">
            <v>19438.120519003282</v>
          </cell>
          <cell r="V178">
            <v>20105.772720333069</v>
          </cell>
          <cell r="W178">
            <v>19722.715422932826</v>
          </cell>
          <cell r="X178">
            <v>19324.633288106026</v>
          </cell>
          <cell r="Y178">
            <v>20599.956144494688</v>
          </cell>
          <cell r="Z178">
            <v>21730.674239197255</v>
          </cell>
          <cell r="AA178">
            <v>22781.972841571373</v>
          </cell>
          <cell r="AB178">
            <v>22591.578715754946</v>
          </cell>
          <cell r="AC178">
            <v>22965.793060592394</v>
          </cell>
          <cell r="AD178">
            <v>23643.23028609699</v>
          </cell>
          <cell r="AE178">
            <v>24899.591434063506</v>
          </cell>
          <cell r="AF178">
            <v>26565.083131707575</v>
          </cell>
          <cell r="AG178">
            <v>28740.093089894395</v>
          </cell>
          <cell r="AH178">
            <v>31041.537310812739</v>
          </cell>
          <cell r="AI178">
            <v>32852.449083787418</v>
          </cell>
          <cell r="AJ178">
            <v>34233.645997416905</v>
          </cell>
          <cell r="AK178">
            <v>35592.200138271692</v>
          </cell>
          <cell r="AL178">
            <v>37005.138406503371</v>
          </cell>
          <cell r="AM178">
            <v>37894.816832700708</v>
          </cell>
          <cell r="AN178">
            <v>37894.816832700708</v>
          </cell>
        </row>
        <row r="179">
          <cell r="C179" t="str">
            <v xml:space="preserve">Benin               </v>
          </cell>
          <cell r="I179">
            <v>828.54566604035801</v>
          </cell>
          <cell r="J179">
            <v>890.36302076779464</v>
          </cell>
          <cell r="K179">
            <v>844.51186618573422</v>
          </cell>
          <cell r="L179">
            <v>778.30469077427745</v>
          </cell>
          <cell r="M179">
            <v>749.70489207263211</v>
          </cell>
          <cell r="N179">
            <v>829.51608129312808</v>
          </cell>
          <cell r="O179">
            <v>958.55629802289002</v>
          </cell>
          <cell r="P179">
            <v>1090.7693229583056</v>
          </cell>
          <cell r="Q179">
            <v>1083.7794413763497</v>
          </cell>
          <cell r="R179">
            <v>1030.0518474245571</v>
          </cell>
          <cell r="S179">
            <v>917.04847599604057</v>
          </cell>
          <cell r="T179">
            <v>939.92742289852413</v>
          </cell>
          <cell r="U179">
            <v>962.56497925911901</v>
          </cell>
          <cell r="V179">
            <v>1048.9191052394692</v>
          </cell>
          <cell r="W179">
            <v>1125.5548852171326</v>
          </cell>
          <cell r="X179">
            <v>1185.6641994235717</v>
          </cell>
          <cell r="Y179">
            <v>1196.8492072996473</v>
          </cell>
          <cell r="Z179">
            <v>1247.3873224671561</v>
          </cell>
          <cell r="AA179">
            <v>1301.4999568836085</v>
          </cell>
          <cell r="AB179">
            <v>1420.0564446952683</v>
          </cell>
          <cell r="AC179">
            <v>1469.5689635051001</v>
          </cell>
          <cell r="AD179">
            <v>1360.559871944163</v>
          </cell>
          <cell r="AE179">
            <v>1292.8626356573611</v>
          </cell>
          <cell r="AF179">
            <v>1296.99195643443</v>
          </cell>
          <cell r="AG179">
            <v>1470.9242204800596</v>
          </cell>
          <cell r="AH179">
            <v>1602.9821896322792</v>
          </cell>
          <cell r="AI179">
            <v>1678.9338452421223</v>
          </cell>
          <cell r="AJ179">
            <v>1732.0674231061066</v>
          </cell>
          <cell r="AK179">
            <v>1783.0644733272268</v>
          </cell>
          <cell r="AL179">
            <v>1896.1640741628617</v>
          </cell>
          <cell r="AM179">
            <v>2160.7899467964112</v>
          </cell>
          <cell r="AN179">
            <v>2160.7899467964112</v>
          </cell>
        </row>
        <row r="180">
          <cell r="C180" t="str">
            <v xml:space="preserve">Bhutan              </v>
          </cell>
          <cell r="I180">
            <v>72.197766472348775</v>
          </cell>
          <cell r="J180">
            <v>76.294437971257608</v>
          </cell>
          <cell r="K180">
            <v>78.82587752152898</v>
          </cell>
          <cell r="L180">
            <v>82.644993589339222</v>
          </cell>
          <cell r="M180">
            <v>85.067323942912779</v>
          </cell>
          <cell r="N180">
            <v>86.391158415688281</v>
          </cell>
          <cell r="O180">
            <v>88.209638982835088</v>
          </cell>
          <cell r="P180">
            <v>93.719803997495447</v>
          </cell>
          <cell r="Q180">
            <v>108.64489134360186</v>
          </cell>
          <cell r="R180">
            <v>127.32030974158512</v>
          </cell>
          <cell r="S180">
            <v>146.30272859369549</v>
          </cell>
          <cell r="T180">
            <v>164.08347359194579</v>
          </cell>
          <cell r="U180">
            <v>178.978519299027</v>
          </cell>
          <cell r="V180">
            <v>184.55039114783881</v>
          </cell>
          <cell r="W180">
            <v>196.15427611458014</v>
          </cell>
          <cell r="X180">
            <v>202.91721662097618</v>
          </cell>
          <cell r="Y180">
            <v>212.61394317567047</v>
          </cell>
          <cell r="Z180">
            <v>210.67367364407281</v>
          </cell>
          <cell r="AA180">
            <v>199.36981811850225</v>
          </cell>
          <cell r="AB180">
            <v>185.28258943720451</v>
          </cell>
          <cell r="AC180">
            <v>170.21513542050712</v>
          </cell>
          <cell r="AD180">
            <v>171.75644567577476</v>
          </cell>
          <cell r="AE180">
            <v>180.46974155260264</v>
          </cell>
          <cell r="AF180">
            <v>199.51885495871099</v>
          </cell>
          <cell r="AG180">
            <v>232.39835569886282</v>
          </cell>
          <cell r="AH180">
            <v>263.05019368674652</v>
          </cell>
          <cell r="AI180">
            <v>294.12136869718489</v>
          </cell>
          <cell r="AJ180">
            <v>319.79501836335083</v>
          </cell>
          <cell r="AK180">
            <v>356.82250921580959</v>
          </cell>
          <cell r="AL180">
            <v>397.65145874526638</v>
          </cell>
          <cell r="AM180">
            <v>425.27636047124173</v>
          </cell>
          <cell r="AN180">
            <v>425.27636047124173</v>
          </cell>
        </row>
        <row r="181">
          <cell r="C181" t="str">
            <v xml:space="preserve">Bolivia             </v>
          </cell>
          <cell r="I181">
            <v>1072.6819155618471</v>
          </cell>
          <cell r="J181">
            <v>1206.7850959967823</v>
          </cell>
          <cell r="K181">
            <v>1442.5224114406672</v>
          </cell>
          <cell r="L181">
            <v>1833.7393795181599</v>
          </cell>
          <cell r="M181">
            <v>2087.8994271945899</v>
          </cell>
          <cell r="N181">
            <v>2341.6297504794202</v>
          </cell>
          <cell r="O181">
            <v>2518.1726299631896</v>
          </cell>
          <cell r="P181">
            <v>2675.0452338709515</v>
          </cell>
          <cell r="Q181">
            <v>2879.2901854263037</v>
          </cell>
          <cell r="R181">
            <v>3114.3083033173316</v>
          </cell>
          <cell r="S181">
            <v>3300.222028640293</v>
          </cell>
          <cell r="T181">
            <v>3459.5908451708933</v>
          </cell>
          <cell r="U181">
            <v>3677.9958497040693</v>
          </cell>
          <cell r="V181">
            <v>3680.9724522593065</v>
          </cell>
          <cell r="W181">
            <v>3560.5953439116361</v>
          </cell>
          <cell r="X181">
            <v>3368.3751113343455</v>
          </cell>
          <cell r="Y181">
            <v>3466.3729084457318</v>
          </cell>
          <cell r="Z181">
            <v>3562.674557623473</v>
          </cell>
          <cell r="AA181">
            <v>3724.1261699655511</v>
          </cell>
          <cell r="AB181">
            <v>3833.2957450195076</v>
          </cell>
          <cell r="AC181">
            <v>4006.348215314249</v>
          </cell>
          <cell r="AD181">
            <v>4094.4976107782804</v>
          </cell>
          <cell r="AE181">
            <v>4231.5253907570295</v>
          </cell>
          <cell r="AF181">
            <v>4555.8433376823668</v>
          </cell>
          <cell r="AG181">
            <v>5083.7460868164317</v>
          </cell>
          <cell r="AH181">
            <v>5694.001801020303</v>
          </cell>
          <cell r="AI181">
            <v>6011.8564634688855</v>
          </cell>
          <cell r="AJ181">
            <v>6206.0242834450646</v>
          </cell>
          <cell r="AK181">
            <v>6232.6006646453561</v>
          </cell>
          <cell r="AL181">
            <v>6333.5858137860632</v>
          </cell>
          <cell r="AM181">
            <v>6236.4948883221505</v>
          </cell>
          <cell r="AN181">
            <v>6236.4948883221505</v>
          </cell>
        </row>
        <row r="182">
          <cell r="C182" t="str">
            <v>Bosnia &amp; Herzegovina</v>
          </cell>
          <cell r="I182" t="e">
            <v>#VALUE!</v>
          </cell>
          <cell r="J182" t="e">
            <v>#VALUE!</v>
          </cell>
          <cell r="K182" t="e">
            <v>#VALUE!</v>
          </cell>
          <cell r="L182" t="e">
            <v>#VALUE!</v>
          </cell>
          <cell r="M182" t="e">
            <v>#VALUE!</v>
          </cell>
          <cell r="N182" t="e">
            <v>#VALUE!</v>
          </cell>
          <cell r="O182" t="e">
            <v>#VALUE!</v>
          </cell>
          <cell r="P182" t="e">
            <v>#VALUE!</v>
          </cell>
          <cell r="Q182" t="e">
            <v>#VALUE!</v>
          </cell>
          <cell r="R182" t="e">
            <v>#VALUE!</v>
          </cell>
          <cell r="S182" t="e">
            <v>#VALUE!</v>
          </cell>
          <cell r="T182" t="e">
            <v>#VALUE!</v>
          </cell>
          <cell r="U182" t="e">
            <v>#VALUE!</v>
          </cell>
          <cell r="V182" t="e">
            <v>#VALUE!</v>
          </cell>
          <cell r="W182" t="e">
            <v>#VALUE!</v>
          </cell>
          <cell r="X182" t="e">
            <v>#VALUE!</v>
          </cell>
          <cell r="Y182" t="e">
            <v>#VALUE!</v>
          </cell>
          <cell r="Z182" t="e">
            <v>#VALUE!</v>
          </cell>
          <cell r="AA182" t="e">
            <v>#VALUE!</v>
          </cell>
          <cell r="AB182" t="e">
            <v>#VALUE!</v>
          </cell>
          <cell r="AC182" t="e">
            <v>#VALUE!</v>
          </cell>
          <cell r="AD182" t="e">
            <v>#VALUE!</v>
          </cell>
          <cell r="AE182" t="e">
            <v>#VALUE!</v>
          </cell>
          <cell r="AF182">
            <v>1440.7950989217159</v>
          </cell>
          <cell r="AG182">
            <v>2007.2840502991828</v>
          </cell>
          <cell r="AH182">
            <v>2627.1645115491069</v>
          </cell>
          <cell r="AI182">
            <v>3103.0464796707297</v>
          </cell>
          <cell r="AJ182">
            <v>3357.9873709467051</v>
          </cell>
          <cell r="AK182">
            <v>3579.0406285095469</v>
          </cell>
          <cell r="AL182">
            <v>3787.4490386031707</v>
          </cell>
          <cell r="AM182">
            <v>4200.7836006077059</v>
          </cell>
          <cell r="AN182">
            <v>4200.7836006077059</v>
          </cell>
        </row>
        <row r="183">
          <cell r="C183" t="str">
            <v xml:space="preserve">Burkina Faso        </v>
          </cell>
          <cell r="I183">
            <v>738.87488165468858</v>
          </cell>
          <cell r="J183">
            <v>703.18051292849293</v>
          </cell>
          <cell r="K183">
            <v>809.81529905282753</v>
          </cell>
          <cell r="L183">
            <v>858.83406405264361</v>
          </cell>
          <cell r="M183">
            <v>954.09753957641749</v>
          </cell>
          <cell r="N183">
            <v>1023.9033292871824</v>
          </cell>
          <cell r="O183">
            <v>1227.0285370167021</v>
          </cell>
          <cell r="P183">
            <v>1426.8440892034771</v>
          </cell>
          <cell r="Q183">
            <v>1553.523398200723</v>
          </cell>
          <cell r="R183">
            <v>1590.818242771591</v>
          </cell>
          <cell r="S183">
            <v>1537.7820403571975</v>
          </cell>
          <cell r="T183">
            <v>1472.9363002177524</v>
          </cell>
          <cell r="U183">
            <v>1463.7760680906474</v>
          </cell>
          <cell r="V183">
            <v>1549.914479326467</v>
          </cell>
          <cell r="W183">
            <v>1697.1159919059348</v>
          </cell>
          <cell r="X183">
            <v>1828.7421160741067</v>
          </cell>
          <cell r="Y183">
            <v>1920.8984291410234</v>
          </cell>
          <cell r="Z183">
            <v>2081.2304821713201</v>
          </cell>
          <cell r="AA183">
            <v>2205.6191409720191</v>
          </cell>
          <cell r="AB183">
            <v>2333.9301209632972</v>
          </cell>
          <cell r="AC183">
            <v>2335.4652850191492</v>
          </cell>
          <cell r="AD183">
            <v>2033.2967271705741</v>
          </cell>
          <cell r="AE183">
            <v>1775.5914816063625</v>
          </cell>
          <cell r="AF183">
            <v>1644.2257677050857</v>
          </cell>
          <cell r="AG183">
            <v>1808.4591420184797</v>
          </cell>
          <cell r="AH183">
            <v>1953.9129635901343</v>
          </cell>
          <cell r="AI183">
            <v>2003.4009263501266</v>
          </cell>
          <cell r="AJ183">
            <v>2032.1288320657829</v>
          </cell>
          <cell r="AK183">
            <v>2074.6474272634914</v>
          </cell>
          <cell r="AL183">
            <v>2195.7731071826897</v>
          </cell>
          <cell r="AM183">
            <v>2494.102664166352</v>
          </cell>
          <cell r="AN183">
            <v>2494.102664166352</v>
          </cell>
        </row>
        <row r="184">
          <cell r="C184" t="str">
            <v xml:space="preserve">Burundi             </v>
          </cell>
          <cell r="I184">
            <v>288.47419428328061</v>
          </cell>
          <cell r="J184">
            <v>300.63646006649236</v>
          </cell>
          <cell r="K184">
            <v>345.66614582712532</v>
          </cell>
          <cell r="L184">
            <v>393.33656755539346</v>
          </cell>
          <cell r="M184">
            <v>445.75374102179904</v>
          </cell>
          <cell r="N184">
            <v>474.03257522754353</v>
          </cell>
          <cell r="O184">
            <v>527.24584490164409</v>
          </cell>
          <cell r="P184">
            <v>596.05069072866024</v>
          </cell>
          <cell r="Q184">
            <v>709.22632415989767</v>
          </cell>
          <cell r="R184">
            <v>815.3048301068593</v>
          </cell>
          <cell r="S184">
            <v>917.42588755201314</v>
          </cell>
          <cell r="T184">
            <v>964.50499050239716</v>
          </cell>
          <cell r="U184">
            <v>1036.2320505848904</v>
          </cell>
          <cell r="V184">
            <v>1040.0101869829955</v>
          </cell>
          <cell r="W184">
            <v>1010.677350513619</v>
          </cell>
          <cell r="X184">
            <v>901.58342191121312</v>
          </cell>
          <cell r="Y184">
            <v>849.7145120844292</v>
          </cell>
          <cell r="Z184">
            <v>836.07133083967494</v>
          </cell>
          <cell r="AA184">
            <v>852.16858503872902</v>
          </cell>
          <cell r="AB184">
            <v>818.92201372654574</v>
          </cell>
          <cell r="AC184">
            <v>764.98124548111002</v>
          </cell>
          <cell r="AD184">
            <v>695.7918442296359</v>
          </cell>
          <cell r="AE184">
            <v>659.29234997723563</v>
          </cell>
          <cell r="AF184">
            <v>634.72688066478531</v>
          </cell>
          <cell r="AG184">
            <v>655.02666485647796</v>
          </cell>
          <cell r="AH184">
            <v>654.81026478116894</v>
          </cell>
          <cell r="AI184">
            <v>652.30329255023298</v>
          </cell>
          <cell r="AJ184">
            <v>595.86772120998546</v>
          </cell>
          <cell r="AK184">
            <v>549.67851863384976</v>
          </cell>
          <cell r="AL184">
            <v>514.35012129657014</v>
          </cell>
          <cell r="AM184">
            <v>475.90390276615744</v>
          </cell>
          <cell r="AN184">
            <v>475.90390276615744</v>
          </cell>
        </row>
        <row r="185">
          <cell r="C185" t="str">
            <v xml:space="preserve">Cambodia            </v>
          </cell>
          <cell r="I185">
            <v>351.5333432736814</v>
          </cell>
          <cell r="J185">
            <v>175.09390885143534</v>
          </cell>
          <cell r="K185">
            <v>103.38416959930946</v>
          </cell>
          <cell r="L185">
            <v>62.083150173433147</v>
          </cell>
          <cell r="M185">
            <v>70.964759577302232</v>
          </cell>
          <cell r="N185">
            <v>79.056145411311419</v>
          </cell>
          <cell r="O185">
            <v>88.603774514490354</v>
          </cell>
          <cell r="P185">
            <v>94.738655653282478</v>
          </cell>
          <cell r="Q185">
            <v>102.58638172309652</v>
          </cell>
          <cell r="R185">
            <v>109.02066732708751</v>
          </cell>
          <cell r="S185">
            <v>121.8306273545558</v>
          </cell>
          <cell r="T185">
            <v>138.86443709693296</v>
          </cell>
          <cell r="U185">
            <v>159.8998311257142</v>
          </cell>
          <cell r="V185">
            <v>171.1799286132937</v>
          </cell>
          <cell r="W185">
            <v>153.13431067919817</v>
          </cell>
          <cell r="X185">
            <v>160.18397533558291</v>
          </cell>
          <cell r="Y185">
            <v>191.32256796208739</v>
          </cell>
          <cell r="Z185">
            <v>372.63182975535807</v>
          </cell>
          <cell r="AA185">
            <v>786.41403295802127</v>
          </cell>
          <cell r="AB185">
            <v>1264.7298449398722</v>
          </cell>
          <cell r="AC185">
            <v>1628.7849555894293</v>
          </cell>
          <cell r="AD185">
            <v>1771.1514663925102</v>
          </cell>
          <cell r="AE185">
            <v>1931.5430982247844</v>
          </cell>
          <cell r="AF185">
            <v>2128.0174933832636</v>
          </cell>
          <cell r="AG185">
            <v>2308.5948674853885</v>
          </cell>
          <cell r="AH185">
            <v>2321.3896305451412</v>
          </cell>
          <cell r="AI185">
            <v>2348.5811767213763</v>
          </cell>
          <cell r="AJ185">
            <v>2391.614817940645</v>
          </cell>
          <cell r="AK185">
            <v>2542.9645438504167</v>
          </cell>
          <cell r="AL185">
            <v>2681.2431944656691</v>
          </cell>
          <cell r="AM185">
            <v>2751.2750058593815</v>
          </cell>
          <cell r="AN185">
            <v>2751.2750058593815</v>
          </cell>
        </row>
        <row r="186">
          <cell r="C186" t="str">
            <v xml:space="preserve">Cameroon            </v>
          </cell>
          <cell r="I186">
            <v>1208.4213532267531</v>
          </cell>
          <cell r="J186">
            <v>1458.9276565454172</v>
          </cell>
          <cell r="K186">
            <v>1764.9672446011666</v>
          </cell>
          <cell r="L186">
            <v>2140.0558465668651</v>
          </cell>
          <cell r="M186">
            <v>2463.8059693080381</v>
          </cell>
          <cell r="N186">
            <v>2801.1605956102435</v>
          </cell>
          <cell r="O186">
            <v>3317.2699199641088</v>
          </cell>
          <cell r="P186">
            <v>4133.5424008931677</v>
          </cell>
          <cell r="Q186">
            <v>5237.1092973239702</v>
          </cell>
          <cell r="R186">
            <v>6096.497105772778</v>
          </cell>
          <cell r="S186">
            <v>6671.9014190518137</v>
          </cell>
          <cell r="T186">
            <v>7050.3141863984929</v>
          </cell>
          <cell r="U186">
            <v>7514.068669348514</v>
          </cell>
          <cell r="V186">
            <v>8230.073108138311</v>
          </cell>
          <cell r="W186">
            <v>8864.3118179956473</v>
          </cell>
          <cell r="X186">
            <v>9287.9963256357132</v>
          </cell>
          <cell r="Y186">
            <v>9167.205987198422</v>
          </cell>
          <cell r="Z186">
            <v>8735.6146632961627</v>
          </cell>
          <cell r="AA186">
            <v>8666.3566233347501</v>
          </cell>
          <cell r="AB186">
            <v>8466.6302399050273</v>
          </cell>
          <cell r="AC186">
            <v>8565.2236493455512</v>
          </cell>
          <cell r="AD186">
            <v>7364.4117854822252</v>
          </cell>
          <cell r="AE186">
            <v>6416.9499786605993</v>
          </cell>
          <cell r="AF186">
            <v>5669.8520321824444</v>
          </cell>
          <cell r="AG186">
            <v>6049.2828090357825</v>
          </cell>
          <cell r="AH186">
            <v>6438.094432936573</v>
          </cell>
          <cell r="AI186">
            <v>6586.2931661293724</v>
          </cell>
          <cell r="AJ186">
            <v>6615.9941779605006</v>
          </cell>
          <cell r="AK186">
            <v>6703.1866775675617</v>
          </cell>
          <cell r="AL186">
            <v>7002.6425102013973</v>
          </cell>
          <cell r="AM186">
            <v>7681.6363421941651</v>
          </cell>
          <cell r="AN186">
            <v>7681.6363421941651</v>
          </cell>
        </row>
        <row r="187">
          <cell r="C187" t="str">
            <v xml:space="preserve">Cape Verde          </v>
          </cell>
          <cell r="I187">
            <v>77.462636168484337</v>
          </cell>
          <cell r="J187">
            <v>81.420993856867824</v>
          </cell>
          <cell r="K187">
            <v>88.630353507538643</v>
          </cell>
          <cell r="L187">
            <v>92.128479297071365</v>
          </cell>
          <cell r="M187">
            <v>93.526237379168592</v>
          </cell>
          <cell r="N187">
            <v>92.790301251389437</v>
          </cell>
          <cell r="O187">
            <v>93.883522695987736</v>
          </cell>
          <cell r="P187">
            <v>100.87282787831164</v>
          </cell>
          <cell r="Q187">
            <v>108.69867414883225</v>
          </cell>
          <cell r="R187">
            <v>118.33074020523004</v>
          </cell>
          <cell r="S187">
            <v>125.08891599375029</v>
          </cell>
          <cell r="T187">
            <v>128.60480274100337</v>
          </cell>
          <cell r="U187">
            <v>131.36781512918506</v>
          </cell>
          <cell r="V187">
            <v>142.36850349687873</v>
          </cell>
          <cell r="W187">
            <v>160.29908424638728</v>
          </cell>
          <cell r="X187">
            <v>180.8839411877766</v>
          </cell>
          <cell r="Y187">
            <v>196.48371779256343</v>
          </cell>
          <cell r="Z187">
            <v>211.29108527983263</v>
          </cell>
          <cell r="AA187">
            <v>223.70939559996455</v>
          </cell>
          <cell r="AB187">
            <v>238.75559530139529</v>
          </cell>
          <cell r="AC187">
            <v>249.37986757394472</v>
          </cell>
          <cell r="AD187">
            <v>266.38147768332942</v>
          </cell>
          <cell r="AE187">
            <v>289.35011873135403</v>
          </cell>
          <cell r="AF187">
            <v>318.96114306887711</v>
          </cell>
          <cell r="AG187">
            <v>343.23632215142106</v>
          </cell>
          <cell r="AH187">
            <v>363.87847014145973</v>
          </cell>
          <cell r="AI187">
            <v>389.95634607341225</v>
          </cell>
          <cell r="AJ187">
            <v>409.24927166416302</v>
          </cell>
          <cell r="AK187">
            <v>424.84366896018429</v>
          </cell>
          <cell r="AL187">
            <v>441.97122229543857</v>
          </cell>
          <cell r="AM187">
            <v>475.1301606904687</v>
          </cell>
          <cell r="AN187">
            <v>475.1301606904687</v>
          </cell>
        </row>
        <row r="188">
          <cell r="C188" t="str">
            <v>Central African Rep.</v>
          </cell>
          <cell r="I188">
            <v>227.34950960594855</v>
          </cell>
          <cell r="J188">
            <v>261.35151023243748</v>
          </cell>
          <cell r="K188">
            <v>310.78443918694728</v>
          </cell>
          <cell r="L188">
            <v>361.1393042494438</v>
          </cell>
          <cell r="M188">
            <v>423.29832370534081</v>
          </cell>
          <cell r="N188">
            <v>484.62115413428728</v>
          </cell>
          <cell r="O188">
            <v>572.92628836594656</v>
          </cell>
          <cell r="P188">
            <v>615.8799244091889</v>
          </cell>
          <cell r="Q188">
            <v>656.36447615654379</v>
          </cell>
          <cell r="R188">
            <v>648.75366981630714</v>
          </cell>
          <cell r="S188">
            <v>652.36771964608397</v>
          </cell>
          <cell r="T188">
            <v>632.98544794838779</v>
          </cell>
          <cell r="U188">
            <v>689.44103455603693</v>
          </cell>
          <cell r="V188">
            <v>799.41586469922947</v>
          </cell>
          <cell r="W188">
            <v>903.71475201177225</v>
          </cell>
          <cell r="X188">
            <v>944.03096246176074</v>
          </cell>
          <cell r="Y188">
            <v>955.73775300079797</v>
          </cell>
          <cell r="Z188">
            <v>1010.484934161606</v>
          </cell>
          <cell r="AA188">
            <v>1036.0457924288046</v>
          </cell>
          <cell r="AB188">
            <v>1045.4776411718137</v>
          </cell>
          <cell r="AC188">
            <v>988.78257598440962</v>
          </cell>
          <cell r="AD188">
            <v>845.24914951568405</v>
          </cell>
          <cell r="AE188">
            <v>753.94630988041251</v>
          </cell>
          <cell r="AF188">
            <v>677.0740085721859</v>
          </cell>
          <cell r="AG188">
            <v>713.37515882316814</v>
          </cell>
          <cell r="AH188">
            <v>719.37871062319118</v>
          </cell>
          <cell r="AI188">
            <v>740.71078764719584</v>
          </cell>
          <cell r="AJ188">
            <v>747.25885367202648</v>
          </cell>
          <cell r="AK188">
            <v>748.2577690263887</v>
          </cell>
          <cell r="AL188">
            <v>767.0344455993486</v>
          </cell>
          <cell r="AM188">
            <v>832.55469227490664</v>
          </cell>
          <cell r="AN188">
            <v>832.55469227490664</v>
          </cell>
        </row>
        <row r="189">
          <cell r="C189" t="str">
            <v xml:space="preserve">Chad                </v>
          </cell>
          <cell r="I189">
            <v>320.17539477369854</v>
          </cell>
          <cell r="J189">
            <v>350.19689741212727</v>
          </cell>
          <cell r="K189">
            <v>420.80264713320867</v>
          </cell>
          <cell r="L189">
            <v>470.1701041294138</v>
          </cell>
          <cell r="M189">
            <v>523.19088300759893</v>
          </cell>
          <cell r="N189">
            <v>548.9498360508718</v>
          </cell>
          <cell r="O189">
            <v>553.54188911092569</v>
          </cell>
          <cell r="P189">
            <v>540.9271874458766</v>
          </cell>
          <cell r="Q189">
            <v>559.61859767451881</v>
          </cell>
          <cell r="R189">
            <v>610.4669483766329</v>
          </cell>
          <cell r="S189">
            <v>676.05734019375632</v>
          </cell>
          <cell r="T189">
            <v>718.55727796100393</v>
          </cell>
          <cell r="U189">
            <v>778.59398616474209</v>
          </cell>
          <cell r="V189">
            <v>849.86001269269809</v>
          </cell>
          <cell r="W189">
            <v>901.77772511898047</v>
          </cell>
          <cell r="X189">
            <v>968.15972249067056</v>
          </cell>
          <cell r="Y189">
            <v>1012.3915347902424</v>
          </cell>
          <cell r="Z189">
            <v>1096.2293712866033</v>
          </cell>
          <cell r="AA189">
            <v>1134.1323257632844</v>
          </cell>
          <cell r="AB189">
            <v>1180.3534462700934</v>
          </cell>
          <cell r="AC189">
            <v>1131.5913537636563</v>
          </cell>
          <cell r="AD189">
            <v>1016.8528924192464</v>
          </cell>
          <cell r="AE189">
            <v>938.82426109476421</v>
          </cell>
          <cell r="AF189">
            <v>963.72751829208971</v>
          </cell>
          <cell r="AG189">
            <v>1057.8567654600056</v>
          </cell>
          <cell r="AH189">
            <v>1157.482634691183</v>
          </cell>
          <cell r="AI189">
            <v>1166.7183380024615</v>
          </cell>
          <cell r="AJ189">
            <v>1153.1523259143712</v>
          </cell>
          <cell r="AK189">
            <v>1156.5345877083598</v>
          </cell>
          <cell r="AL189">
            <v>1282.8707795243745</v>
          </cell>
          <cell r="AM189">
            <v>1576.5769563887145</v>
          </cell>
          <cell r="AN189">
            <v>1576.5769563887145</v>
          </cell>
        </row>
        <row r="190">
          <cell r="C190" t="str">
            <v>China,P.R.: Mainland</v>
          </cell>
          <cell r="I190">
            <v>98540.942227139734</v>
          </cell>
          <cell r="J190">
            <v>108129.7547171089</v>
          </cell>
          <cell r="K190">
            <v>120647.8536784383</v>
          </cell>
          <cell r="L190">
            <v>127011.60965671396</v>
          </cell>
          <cell r="M190">
            <v>137579.55148401231</v>
          </cell>
          <cell r="N190">
            <v>151321.85911233394</v>
          </cell>
          <cell r="O190">
            <v>175519.76018248362</v>
          </cell>
          <cell r="P190">
            <v>202943.43217694791</v>
          </cell>
          <cell r="Q190">
            <v>225592.40459440718</v>
          </cell>
          <cell r="R190">
            <v>242330.79072466338</v>
          </cell>
          <cell r="S190">
            <v>258774.476231696</v>
          </cell>
          <cell r="T190">
            <v>278648.72901550081</v>
          </cell>
          <cell r="U190">
            <v>294394.15675129119</v>
          </cell>
          <cell r="V190">
            <v>284685.01946233725</v>
          </cell>
          <cell r="W190">
            <v>267018.47174529143</v>
          </cell>
          <cell r="X190">
            <v>266280.99509574228</v>
          </cell>
          <cell r="Y190">
            <v>299121.04885870899</v>
          </cell>
          <cell r="Z190">
            <v>311542.12404804799</v>
          </cell>
          <cell r="AA190">
            <v>311002.68281019712</v>
          </cell>
          <cell r="AB190">
            <v>308536.31924539909</v>
          </cell>
          <cell r="AC190">
            <v>356756.48563291662</v>
          </cell>
          <cell r="AD190">
            <v>384132.7447500811</v>
          </cell>
          <cell r="AE190">
            <v>423671.1517999756</v>
          </cell>
          <cell r="AF190">
            <v>467633.81538542017</v>
          </cell>
          <cell r="AG190">
            <v>558958.28272686771</v>
          </cell>
          <cell r="AH190">
            <v>637639.77396983397</v>
          </cell>
          <cell r="AI190">
            <v>691864.71364576649</v>
          </cell>
          <cell r="AJ190">
            <v>747395.95619313139</v>
          </cell>
          <cell r="AK190">
            <v>822730.89038911927</v>
          </cell>
          <cell r="AL190">
            <v>906977.19178749656</v>
          </cell>
          <cell r="AM190">
            <v>960888.59183896426</v>
          </cell>
          <cell r="AN190">
            <v>960888.59183896426</v>
          </cell>
        </row>
        <row r="191">
          <cell r="C191" t="str">
            <v xml:space="preserve">Comoros             </v>
          </cell>
          <cell r="I191">
            <v>24.544722370300793</v>
          </cell>
          <cell r="J191">
            <v>28.066874384782384</v>
          </cell>
          <cell r="K191">
            <v>36.666221237600951</v>
          </cell>
          <cell r="L191">
            <v>44.165213652460068</v>
          </cell>
          <cell r="M191">
            <v>52.119558128430619</v>
          </cell>
          <cell r="N191">
            <v>58.224678084297913</v>
          </cell>
          <cell r="O191">
            <v>70.390548720757451</v>
          </cell>
          <cell r="P191">
            <v>86.44671243103106</v>
          </cell>
          <cell r="Q191">
            <v>97.423042137629309</v>
          </cell>
          <cell r="R191">
            <v>102.19567034915671</v>
          </cell>
          <cell r="S191">
            <v>101.55078740420669</v>
          </cell>
          <cell r="T191">
            <v>102.26813858090486</v>
          </cell>
          <cell r="U191">
            <v>106.06856054183669</v>
          </cell>
          <cell r="V191">
            <v>118.18225193025394</v>
          </cell>
          <cell r="W191">
            <v>134.58430830347044</v>
          </cell>
          <cell r="X191">
            <v>148.2650733995267</v>
          </cell>
          <cell r="Y191">
            <v>153.78034193407453</v>
          </cell>
          <cell r="Z191">
            <v>164.57296950113152</v>
          </cell>
          <cell r="AA191">
            <v>173.24756931050899</v>
          </cell>
          <cell r="AB191">
            <v>184.56691935929234</v>
          </cell>
          <cell r="AC191">
            <v>186.05615583866634</v>
          </cell>
          <cell r="AD191">
            <v>169.17060871557752</v>
          </cell>
          <cell r="AE191">
            <v>157.12978539940727</v>
          </cell>
          <cell r="AF191">
            <v>147.12838658400761</v>
          </cell>
          <cell r="AG191">
            <v>155.25253748639724</v>
          </cell>
          <cell r="AH191">
            <v>157.22248550702355</v>
          </cell>
          <cell r="AI191">
            <v>158.56849135863777</v>
          </cell>
          <cell r="AJ191">
            <v>158.71860636622355</v>
          </cell>
          <cell r="AK191">
            <v>163.31431816860356</v>
          </cell>
          <cell r="AL191">
            <v>172.89488377192779</v>
          </cell>
          <cell r="AM191">
            <v>192.27892132675811</v>
          </cell>
          <cell r="AN191">
            <v>192.27892132675811</v>
          </cell>
        </row>
        <row r="192">
          <cell r="C192" t="str">
            <v>Congo, Dem. Rep. of</v>
          </cell>
          <cell r="I192">
            <v>3112.9329847865411</v>
          </cell>
          <cell r="J192">
            <v>3670.6604586792419</v>
          </cell>
          <cell r="K192">
            <v>4481.6060962913434</v>
          </cell>
          <cell r="L192">
            <v>5400.4804201720599</v>
          </cell>
          <cell r="M192">
            <v>7124.7265535591278</v>
          </cell>
          <cell r="N192">
            <v>9732.4834506025218</v>
          </cell>
          <cell r="O192">
            <v>11867.315616400228</v>
          </cell>
          <cell r="P192">
            <v>12602.77075446287</v>
          </cell>
          <cell r="Q192">
            <v>11979.030979078629</v>
          </cell>
          <cell r="R192">
            <v>12193.545480015937</v>
          </cell>
          <cell r="S192">
            <v>11914.214787994671</v>
          </cell>
          <cell r="T192">
            <v>10669.760565528146</v>
          </cell>
          <cell r="U192">
            <v>8612.6666698609206</v>
          </cell>
          <cell r="V192">
            <v>7225.737267120393</v>
          </cell>
          <cell r="W192">
            <v>6634.9853702367791</v>
          </cell>
          <cell r="X192">
            <v>6469.0275767103194</v>
          </cell>
          <cell r="Y192">
            <v>6518.8006741364916</v>
          </cell>
          <cell r="Z192">
            <v>6842.7665600211685</v>
          </cell>
          <cell r="AA192">
            <v>6855.2570779706066</v>
          </cell>
          <cell r="AB192">
            <v>6448.2503498036667</v>
          </cell>
          <cell r="AC192">
            <v>6706.2698618453114</v>
          </cell>
          <cell r="AD192">
            <v>5849.5426922613406</v>
          </cell>
          <cell r="AE192">
            <v>5150.6045313686018</v>
          </cell>
          <cell r="AF192">
            <v>3925.7490448999874</v>
          </cell>
          <cell r="AG192">
            <v>4289.2201430621872</v>
          </cell>
          <cell r="AH192">
            <v>4071.4192692580023</v>
          </cell>
          <cell r="AI192">
            <v>3944.6463680838679</v>
          </cell>
          <cell r="AJ192">
            <v>3313.6128005027545</v>
          </cell>
          <cell r="AK192">
            <v>3685.0258731369504</v>
          </cell>
          <cell r="AL192">
            <v>3897.0389451358192</v>
          </cell>
          <cell r="AM192">
            <v>4260.2307464148462</v>
          </cell>
          <cell r="AN192">
            <v>4260.2307464148462</v>
          </cell>
        </row>
        <row r="193">
          <cell r="C193" t="str">
            <v xml:space="preserve">Congo, Republic of  </v>
          </cell>
          <cell r="I193">
            <v>465.29544415563413</v>
          </cell>
          <cell r="J193">
            <v>528.95724702549114</v>
          </cell>
          <cell r="K193">
            <v>621.70406165717975</v>
          </cell>
          <cell r="L193">
            <v>696.243131096811</v>
          </cell>
          <cell r="M193">
            <v>752.43679721303454</v>
          </cell>
          <cell r="N193">
            <v>789.6782163548861</v>
          </cell>
          <cell r="O193">
            <v>914.9921243115482</v>
          </cell>
          <cell r="P193">
            <v>1195.6062864970331</v>
          </cell>
          <cell r="Q193">
            <v>1392.6383932433521</v>
          </cell>
          <cell r="R193">
            <v>1465.8687495150896</v>
          </cell>
          <cell r="S193">
            <v>1354.4709972913847</v>
          </cell>
          <cell r="T193">
            <v>1276.4940102761282</v>
          </cell>
          <cell r="U193">
            <v>1246.0010602799944</v>
          </cell>
          <cell r="V193">
            <v>1319.9514398028111</v>
          </cell>
          <cell r="W193">
            <v>1461.9705276500629</v>
          </cell>
          <cell r="X193">
            <v>1602.6368599137338</v>
          </cell>
          <cell r="Y193">
            <v>1726.5885689806644</v>
          </cell>
          <cell r="Z193">
            <v>1867.4227180394255</v>
          </cell>
          <cell r="AA193">
            <v>1971.5801471331933</v>
          </cell>
          <cell r="AB193">
            <v>2045.7802486300832</v>
          </cell>
          <cell r="AC193">
            <v>1998.9324699008755</v>
          </cell>
          <cell r="AD193">
            <v>1746.9952353346337</v>
          </cell>
          <cell r="AE193">
            <v>1517.7276966222219</v>
          </cell>
          <cell r="AF193">
            <v>1460.229482100136</v>
          </cell>
          <cell r="AG193">
            <v>1610.9125194497635</v>
          </cell>
          <cell r="AH193">
            <v>1625.0105049848742</v>
          </cell>
          <cell r="AI193">
            <v>1615.5546316279899</v>
          </cell>
          <cell r="AJ193">
            <v>1866.7679726495414</v>
          </cell>
          <cell r="AK193">
            <v>2117.5969162845722</v>
          </cell>
          <cell r="AL193">
            <v>2319.7164918766562</v>
          </cell>
          <cell r="AM193">
            <v>2429.3055247548505</v>
          </cell>
          <cell r="AN193">
            <v>2429.3055247548505</v>
          </cell>
        </row>
        <row r="194">
          <cell r="C194" t="str">
            <v xml:space="preserve">Côte d'Ivoire       </v>
          </cell>
          <cell r="I194">
            <v>1916.8760311124213</v>
          </cell>
          <cell r="J194">
            <v>2171.9635546469713</v>
          </cell>
          <cell r="K194">
            <v>2683.6342352078482</v>
          </cell>
          <cell r="L194">
            <v>3285.0536817287225</v>
          </cell>
          <cell r="M194">
            <v>4162.101220748712</v>
          </cell>
          <cell r="N194">
            <v>5046.1122580308247</v>
          </cell>
          <cell r="O194">
            <v>5966.9442203639474</v>
          </cell>
          <cell r="P194">
            <v>6830.8105178592523</v>
          </cell>
          <cell r="Q194">
            <v>7174.7488999595435</v>
          </cell>
          <cell r="R194">
            <v>7177.3135910311285</v>
          </cell>
          <cell r="S194">
            <v>6706.7997542107032</v>
          </cell>
          <cell r="T194">
            <v>6539.0349895501668</v>
          </cell>
          <cell r="U194">
            <v>6534.1004407403861</v>
          </cell>
          <cell r="V194">
            <v>7035.7352652085174</v>
          </cell>
          <cell r="W194">
            <v>7451.8751096176129</v>
          </cell>
          <cell r="X194">
            <v>7746.2909249341419</v>
          </cell>
          <cell r="Y194">
            <v>7681.6417695078208</v>
          </cell>
          <cell r="Z194">
            <v>7733.6099644034193</v>
          </cell>
          <cell r="AA194">
            <v>7746.3729467195926</v>
          </cell>
          <cell r="AB194">
            <v>7848.4840088699302</v>
          </cell>
          <cell r="AC194">
            <v>7833.0485644310147</v>
          </cell>
          <cell r="AD194">
            <v>7212.2728727554668</v>
          </cell>
          <cell r="AE194">
            <v>6989.9807528765386</v>
          </cell>
          <cell r="AF194">
            <v>7140.0052875124302</v>
          </cell>
          <cell r="AG194">
            <v>8044.0146370813891</v>
          </cell>
          <cell r="AH194">
            <v>8767.7762209237826</v>
          </cell>
          <cell r="AI194">
            <v>9045.9204684398701</v>
          </cell>
          <cell r="AJ194">
            <v>8886.7944569655501</v>
          </cell>
          <cell r="AK194">
            <v>8560.8706452493043</v>
          </cell>
          <cell r="AL194">
            <v>8512.4694573460238</v>
          </cell>
          <cell r="AM194">
            <v>9142.7581937575615</v>
          </cell>
          <cell r="AN194">
            <v>9142.7581937575615</v>
          </cell>
        </row>
        <row r="195">
          <cell r="C195" t="str">
            <v xml:space="preserve">Djibouti            </v>
          </cell>
          <cell r="I195">
            <v>94.097748906340328</v>
          </cell>
          <cell r="J195">
            <v>110.25763271207218</v>
          </cell>
          <cell r="K195">
            <v>127.76305116534314</v>
          </cell>
          <cell r="L195">
            <v>153.68221136104924</v>
          </cell>
          <cell r="M195">
            <v>167.90800552210237</v>
          </cell>
          <cell r="N195">
            <v>179.0666177279887</v>
          </cell>
          <cell r="O195">
            <v>187.39522202713894</v>
          </cell>
          <cell r="P195">
            <v>208.23712892077381</v>
          </cell>
          <cell r="Q195">
            <v>242.9165330676997</v>
          </cell>
          <cell r="R195">
            <v>279.05839057132317</v>
          </cell>
          <cell r="S195">
            <v>309.83285664900109</v>
          </cell>
          <cell r="T195">
            <v>330.46583324742437</v>
          </cell>
          <cell r="U195">
            <v>345.10267951009655</v>
          </cell>
          <cell r="V195">
            <v>346.59218903951631</v>
          </cell>
          <cell r="W195">
            <v>335.64920739781616</v>
          </cell>
          <cell r="X195">
            <v>321.79869040237264</v>
          </cell>
          <cell r="Y195">
            <v>323.92488687104355</v>
          </cell>
          <cell r="Z195">
            <v>330.93440356446763</v>
          </cell>
          <cell r="AA195">
            <v>337.3989561281233</v>
          </cell>
          <cell r="AB195">
            <v>336.94077418169303</v>
          </cell>
          <cell r="AC195">
            <v>337.06488475210455</v>
          </cell>
          <cell r="AD195">
            <v>338.87871114101296</v>
          </cell>
          <cell r="AE195">
            <v>335.10158877320032</v>
          </cell>
          <cell r="AF195">
            <v>337.27308778729747</v>
          </cell>
          <cell r="AG195">
            <v>344.56667297947473</v>
          </cell>
          <cell r="AH195">
            <v>361.57377360565738</v>
          </cell>
          <cell r="AI195">
            <v>378.83633477077404</v>
          </cell>
          <cell r="AJ195">
            <v>396.78650718387104</v>
          </cell>
          <cell r="AK195">
            <v>420.49651375111694</v>
          </cell>
          <cell r="AL195">
            <v>442.20652656035782</v>
          </cell>
          <cell r="AM195">
            <v>450.75929905518211</v>
          </cell>
          <cell r="AN195">
            <v>450.75929905518211</v>
          </cell>
        </row>
        <row r="196">
          <cell r="C196" t="str">
            <v xml:space="preserve">Dominica            </v>
          </cell>
          <cell r="I196">
            <v>17.034353992620467</v>
          </cell>
          <cell r="J196">
            <v>19.564353976519403</v>
          </cell>
          <cell r="K196">
            <v>23.037301968778479</v>
          </cell>
          <cell r="L196">
            <v>26.51565881401859</v>
          </cell>
          <cell r="M196">
            <v>28.905871252701193</v>
          </cell>
          <cell r="N196">
            <v>31.835741184993442</v>
          </cell>
          <cell r="O196">
            <v>33.898752796335167</v>
          </cell>
          <cell r="P196">
            <v>38.627602941249343</v>
          </cell>
          <cell r="Q196">
            <v>45.287385858722182</v>
          </cell>
          <cell r="R196">
            <v>55.609232381105869</v>
          </cell>
          <cell r="S196">
            <v>65.392520000373779</v>
          </cell>
          <cell r="T196">
            <v>75.892201146931868</v>
          </cell>
          <cell r="U196">
            <v>86.509675976406243</v>
          </cell>
          <cell r="V196">
            <v>93.431046745009937</v>
          </cell>
          <cell r="W196">
            <v>96.777852241458774</v>
          </cell>
          <cell r="X196">
            <v>100.07143489934138</v>
          </cell>
          <cell r="Y196">
            <v>108.11332660916831</v>
          </cell>
          <cell r="Z196">
            <v>116.41258090704264</v>
          </cell>
          <cell r="AA196">
            <v>124.72328508125797</v>
          </cell>
          <cell r="AB196">
            <v>130.22775090997152</v>
          </cell>
          <cell r="AC196">
            <v>137.20312486085604</v>
          </cell>
          <cell r="AD196">
            <v>143.39173793310692</v>
          </cell>
          <cell r="AE196">
            <v>146.15732188941396</v>
          </cell>
          <cell r="AF196">
            <v>152.56268315987654</v>
          </cell>
          <cell r="AG196">
            <v>161.76999860432099</v>
          </cell>
          <cell r="AH196">
            <v>177.37066260148148</v>
          </cell>
          <cell r="AI196">
            <v>188.38663945987651</v>
          </cell>
          <cell r="AJ196">
            <v>196.84184406543207</v>
          </cell>
          <cell r="AK196">
            <v>201.97874278024688</v>
          </cell>
          <cell r="AL196">
            <v>202.01140295027156</v>
          </cell>
          <cell r="AM196">
            <v>194.3481280535199</v>
          </cell>
          <cell r="AN196">
            <v>194.3481280535199</v>
          </cell>
        </row>
        <row r="197">
          <cell r="C197" t="str">
            <v>Dominican Republic</v>
          </cell>
          <cell r="I197">
            <v>1819.6390593337667</v>
          </cell>
          <cell r="J197">
            <v>2076.7009655807001</v>
          </cell>
          <cell r="K197">
            <v>2454.6604097101003</v>
          </cell>
          <cell r="L197">
            <v>2939.9079611745328</v>
          </cell>
          <cell r="M197">
            <v>3438.6491516106908</v>
          </cell>
          <cell r="N197">
            <v>3711.0114604973242</v>
          </cell>
          <cell r="O197">
            <v>3988.8064534548321</v>
          </cell>
          <cell r="P197">
            <v>4410.7953029839418</v>
          </cell>
          <cell r="Q197">
            <v>5287.7591841378235</v>
          </cell>
          <cell r="R197">
            <v>6020.9632871633976</v>
          </cell>
          <cell r="S197">
            <v>6589.436123186726</v>
          </cell>
          <cell r="T197">
            <v>8222.3545077251601</v>
          </cell>
          <cell r="U197">
            <v>7733.3328131953904</v>
          </cell>
          <cell r="V197">
            <v>7181.3307139298704</v>
          </cell>
          <cell r="W197">
            <v>5080.1163213526597</v>
          </cell>
          <cell r="X197">
            <v>4888.0036962039085</v>
          </cell>
          <cell r="Y197">
            <v>4881.5589829801311</v>
          </cell>
          <cell r="Z197">
            <v>4743.9427292727478</v>
          </cell>
          <cell r="AA197">
            <v>5133.9635526239044</v>
          </cell>
          <cell r="AB197">
            <v>5519.5972296586224</v>
          </cell>
          <cell r="AC197">
            <v>6308.8599103337283</v>
          </cell>
          <cell r="AD197">
            <v>6948.3849270272449</v>
          </cell>
          <cell r="AE197">
            <v>7480.4252765515566</v>
          </cell>
          <cell r="AF197">
            <v>8270.1465700046101</v>
          </cell>
          <cell r="AG197">
            <v>9441.4680847262625</v>
          </cell>
          <cell r="AH197">
            <v>10721.349566709612</v>
          </cell>
          <cell r="AI197">
            <v>11862.231206076967</v>
          </cell>
          <cell r="AJ197">
            <v>13178.796922766714</v>
          </cell>
          <cell r="AK197">
            <v>14872.854703964773</v>
          </cell>
          <cell r="AL197">
            <v>16295.005570812873</v>
          </cell>
          <cell r="AM197">
            <v>17626.573807386678</v>
          </cell>
          <cell r="AN197">
            <v>17626.573807386678</v>
          </cell>
        </row>
        <row r="198">
          <cell r="C198" t="str">
            <v xml:space="preserve">Egypt               </v>
          </cell>
          <cell r="I198">
            <v>7877.7680372534196</v>
          </cell>
          <cell r="J198">
            <v>8361.4814395666108</v>
          </cell>
          <cell r="K198">
            <v>9676.8755343150824</v>
          </cell>
          <cell r="L198">
            <v>12128.412294843205</v>
          </cell>
          <cell r="M198">
            <v>14916.027372285947</v>
          </cell>
          <cell r="N198">
            <v>17596.424880727682</v>
          </cell>
          <cell r="O198">
            <v>17261.827286743948</v>
          </cell>
          <cell r="P198">
            <v>17001.136645474155</v>
          </cell>
          <cell r="Q198">
            <v>17267.700360985182</v>
          </cell>
          <cell r="R198">
            <v>21406.961122899662</v>
          </cell>
          <cell r="S198">
            <v>26725.07910967612</v>
          </cell>
          <cell r="T198">
            <v>32754.669705163076</v>
          </cell>
          <cell r="U198">
            <v>39252.178839970096</v>
          </cell>
          <cell r="V198">
            <v>42816.91414740168</v>
          </cell>
          <cell r="W198">
            <v>49563.794418317841</v>
          </cell>
          <cell r="X198">
            <v>56530.814566378634</v>
          </cell>
          <cell r="Y198">
            <v>70599.316529335032</v>
          </cell>
          <cell r="Z198">
            <v>73348.986783249318</v>
          </cell>
          <cell r="AA198">
            <v>62354.403392399312</v>
          </cell>
          <cell r="AB198">
            <v>43615.503878830023</v>
          </cell>
          <cell r="AC198">
            <v>32407.768398534263</v>
          </cell>
          <cell r="AD198">
            <v>33306.092756858779</v>
          </cell>
          <cell r="AE198">
            <v>36634.000578773383</v>
          </cell>
          <cell r="AF198">
            <v>40927.43922394485</v>
          </cell>
          <cell r="AG198">
            <v>47186.748885637899</v>
          </cell>
          <cell r="AH198">
            <v>54086.734867222411</v>
          </cell>
          <cell r="AI198">
            <v>60083.83809703614</v>
          </cell>
          <cell r="AJ198">
            <v>66651.408600997485</v>
          </cell>
          <cell r="AK198">
            <v>71685.22546404005</v>
          </cell>
          <cell r="AL198">
            <v>72173.515333468386</v>
          </cell>
          <cell r="AM198">
            <v>66129.474566906938</v>
          </cell>
          <cell r="AN198">
            <v>66129.474566906938</v>
          </cell>
        </row>
        <row r="199">
          <cell r="C199" t="str">
            <v xml:space="preserve">Equatorial Guinea   </v>
          </cell>
          <cell r="I199">
            <v>34.426597630358827</v>
          </cell>
          <cell r="J199">
            <v>40.301457619129501</v>
          </cell>
          <cell r="K199">
            <v>48.39448595213819</v>
          </cell>
          <cell r="L199">
            <v>55.244200662290922</v>
          </cell>
          <cell r="M199">
            <v>60.183918867161111</v>
          </cell>
          <cell r="N199">
            <v>61.161356832789615</v>
          </cell>
          <cell r="O199">
            <v>64.513294646433934</v>
          </cell>
          <cell r="P199">
            <v>51.60688515007638</v>
          </cell>
          <cell r="Q199">
            <v>39.833946284932914</v>
          </cell>
          <cell r="R199">
            <v>27.095341869570102</v>
          </cell>
          <cell r="S199">
            <v>31.42126071833469</v>
          </cell>
          <cell r="T199">
            <v>37.344170294477777</v>
          </cell>
          <cell r="U199">
            <v>52.830812690589561</v>
          </cell>
          <cell r="V199">
            <v>68.521761736202777</v>
          </cell>
          <cell r="W199">
            <v>84.732928319045911</v>
          </cell>
          <cell r="X199">
            <v>90.153302620477959</v>
          </cell>
          <cell r="Y199">
            <v>91.195395488632116</v>
          </cell>
          <cell r="Z199">
            <v>93.142585555505732</v>
          </cell>
          <cell r="AA199">
            <v>92.634313086099212</v>
          </cell>
          <cell r="AB199">
            <v>101.49122956633828</v>
          </cell>
          <cell r="AC199">
            <v>105.99536493874878</v>
          </cell>
          <cell r="AD199">
            <v>104.46940968587852</v>
          </cell>
          <cell r="AE199">
            <v>104.58346979847431</v>
          </cell>
          <cell r="AF199">
            <v>125.25539506305341</v>
          </cell>
          <cell r="AG199">
            <v>221.98145855223598</v>
          </cell>
          <cell r="AH199">
            <v>298.17276733358193</v>
          </cell>
          <cell r="AI199">
            <v>423.08605392470901</v>
          </cell>
          <cell r="AJ199">
            <v>617.20960456280079</v>
          </cell>
          <cell r="AK199">
            <v>974.65678237733243</v>
          </cell>
          <cell r="AL199">
            <v>1338.7862780728888</v>
          </cell>
          <cell r="AM199">
            <v>1702.2550401480028</v>
          </cell>
          <cell r="AN199">
            <v>1702.2550401480028</v>
          </cell>
        </row>
        <row r="200">
          <cell r="C200" t="str">
            <v>Eritrea</v>
          </cell>
          <cell r="I200" t="e">
            <v>#VALUE!</v>
          </cell>
          <cell r="J200" t="e">
            <v>#VALUE!</v>
          </cell>
          <cell r="K200" t="e">
            <v>#VALUE!</v>
          </cell>
          <cell r="L200" t="e">
            <v>#VALUE!</v>
          </cell>
          <cell r="M200" t="e">
            <v>#VALUE!</v>
          </cell>
          <cell r="N200" t="e">
            <v>#VALUE!</v>
          </cell>
          <cell r="O200" t="e">
            <v>#VALUE!</v>
          </cell>
          <cell r="P200" t="e">
            <v>#VALUE!</v>
          </cell>
          <cell r="Q200" t="e">
            <v>#VALUE!</v>
          </cell>
          <cell r="R200" t="e">
            <v>#VALUE!</v>
          </cell>
          <cell r="S200" t="e">
            <v>#VALUE!</v>
          </cell>
          <cell r="T200" t="e">
            <v>#VALUE!</v>
          </cell>
          <cell r="U200" t="e">
            <v>#VALUE!</v>
          </cell>
          <cell r="V200" t="e">
            <v>#VALUE!</v>
          </cell>
          <cell r="W200" t="e">
            <v>#VALUE!</v>
          </cell>
          <cell r="X200" t="e">
            <v>#VALUE!</v>
          </cell>
          <cell r="Y200" t="e">
            <v>#VALUE!</v>
          </cell>
          <cell r="Z200" t="e">
            <v>#VALUE!</v>
          </cell>
          <cell r="AA200" t="e">
            <v>#VALUE!</v>
          </cell>
          <cell r="AB200" t="e">
            <v>#VALUE!</v>
          </cell>
          <cell r="AC200" t="e">
            <v>#VALUE!</v>
          </cell>
          <cell r="AD200">
            <v>420.17848429436907</v>
          </cell>
          <cell r="AE200">
            <v>364.5025628070639</v>
          </cell>
          <cell r="AF200">
            <v>412.06499913974898</v>
          </cell>
          <cell r="AG200">
            <v>454.57861006097818</v>
          </cell>
          <cell r="AH200">
            <v>508.55435068534098</v>
          </cell>
          <cell r="AI200">
            <v>526.71399269810775</v>
          </cell>
          <cell r="AJ200">
            <v>522.32673515587533</v>
          </cell>
          <cell r="AK200">
            <v>524.62995407767198</v>
          </cell>
          <cell r="AL200">
            <v>513.09136966523181</v>
          </cell>
          <cell r="AM200">
            <v>526.21612108557702</v>
          </cell>
          <cell r="AN200">
            <v>526.21612108557702</v>
          </cell>
        </row>
        <row r="201">
          <cell r="C201" t="str">
            <v xml:space="preserve">Ethiopia            </v>
          </cell>
          <cell r="I201">
            <v>2370.1635983269744</v>
          </cell>
          <cell r="J201">
            <v>2512.3136057077772</v>
          </cell>
          <cell r="K201">
            <v>2634.3272909172106</v>
          </cell>
          <cell r="L201">
            <v>2843.9262377784776</v>
          </cell>
          <cell r="M201">
            <v>3087.4470782020485</v>
          </cell>
          <cell r="N201">
            <v>3335.6656282503677</v>
          </cell>
          <cell r="O201">
            <v>3530.1087798474805</v>
          </cell>
          <cell r="P201">
            <v>3665.4045752472425</v>
          </cell>
          <cell r="Q201">
            <v>3980.8094054205999</v>
          </cell>
          <cell r="R201">
            <v>4402.2924545891256</v>
          </cell>
          <cell r="S201">
            <v>4998.5467076421583</v>
          </cell>
          <cell r="T201">
            <v>5395.9495116230437</v>
          </cell>
          <cell r="U201">
            <v>5951.2480974975851</v>
          </cell>
          <cell r="V201">
            <v>6040.8185753623193</v>
          </cell>
          <cell r="W201">
            <v>6098.0436502415469</v>
          </cell>
          <cell r="X201">
            <v>5810.4102113526578</v>
          </cell>
          <cell r="Y201">
            <v>5942.1309557971026</v>
          </cell>
          <cell r="Z201">
            <v>6138.3579414653796</v>
          </cell>
          <cell r="AA201">
            <v>6544.6004896940431</v>
          </cell>
          <cell r="AB201">
            <v>6811.6520520128834</v>
          </cell>
          <cell r="AC201">
            <v>6188.6312175064886</v>
          </cell>
          <cell r="AD201">
            <v>5163.8229095708894</v>
          </cell>
          <cell r="AE201">
            <v>4052.8098565465129</v>
          </cell>
          <cell r="AF201">
            <v>3936.9363243297594</v>
          </cell>
          <cell r="AG201">
            <v>4188.6230851292084</v>
          </cell>
          <cell r="AH201">
            <v>4528.2972611843461</v>
          </cell>
          <cell r="AI201">
            <v>4720.7242044331388</v>
          </cell>
          <cell r="AJ201">
            <v>4782.77617964607</v>
          </cell>
          <cell r="AK201">
            <v>4808.8382636058031</v>
          </cell>
          <cell r="AL201">
            <v>4800.1105213232759</v>
          </cell>
          <cell r="AM201">
            <v>4752.7985372539533</v>
          </cell>
          <cell r="AN201">
            <v>4752.7985372539533</v>
          </cell>
        </row>
        <row r="202">
          <cell r="C202" t="str">
            <v xml:space="preserve">Gambia, The         </v>
          </cell>
          <cell r="I202">
            <v>55.402394068303266</v>
          </cell>
          <cell r="J202">
            <v>66.152299822960742</v>
          </cell>
          <cell r="K202">
            <v>81.492956784637457</v>
          </cell>
          <cell r="L202">
            <v>95.18613632054786</v>
          </cell>
          <cell r="M202">
            <v>112.60319572403567</v>
          </cell>
          <cell r="N202">
            <v>125.56623894183763</v>
          </cell>
          <cell r="O202">
            <v>148.15974980581643</v>
          </cell>
          <cell r="P202">
            <v>168.95559158337542</v>
          </cell>
          <cell r="Q202">
            <v>200.36400366208613</v>
          </cell>
          <cell r="R202">
            <v>214.06603031672884</v>
          </cell>
          <cell r="S202">
            <v>225.69218819859395</v>
          </cell>
          <cell r="T202">
            <v>216.88336837001569</v>
          </cell>
          <cell r="U202">
            <v>207.20856131579274</v>
          </cell>
          <cell r="V202">
            <v>191.85179175568612</v>
          </cell>
          <cell r="W202">
            <v>176.09654854188565</v>
          </cell>
          <cell r="X202">
            <v>173.61072384017737</v>
          </cell>
          <cell r="Y202">
            <v>184.51986952740322</v>
          </cell>
          <cell r="Z202">
            <v>203.53139236709112</v>
          </cell>
          <cell r="AA202">
            <v>224.40811196144898</v>
          </cell>
          <cell r="AB202">
            <v>228.93751868621811</v>
          </cell>
          <cell r="AC202">
            <v>244.11342267079945</v>
          </cell>
          <cell r="AD202">
            <v>248.08227774915494</v>
          </cell>
          <cell r="AE202">
            <v>252.6216068900512</v>
          </cell>
          <cell r="AF202">
            <v>258.01576578178401</v>
          </cell>
          <cell r="AG202">
            <v>279.03123797781035</v>
          </cell>
          <cell r="AH202">
            <v>302.41919136339226</v>
          </cell>
          <cell r="AI202">
            <v>315.62549964942065</v>
          </cell>
          <cell r="AJ202">
            <v>317.54940035246346</v>
          </cell>
          <cell r="AK202">
            <v>320.17761393805762</v>
          </cell>
          <cell r="AL202">
            <v>305.9320027454259</v>
          </cell>
          <cell r="AM202">
            <v>272.8005779177708</v>
          </cell>
          <cell r="AN202">
            <v>272.8005779177708</v>
          </cell>
        </row>
        <row r="203">
          <cell r="C203" t="str">
            <v xml:space="preserve">Georgia             </v>
          </cell>
          <cell r="I203">
            <v>3110.7790971864647</v>
          </cell>
          <cell r="J203">
            <v>3282.0838298740164</v>
          </cell>
          <cell r="K203">
            <v>3591.6665944206893</v>
          </cell>
          <cell r="L203">
            <v>4152.3620681681268</v>
          </cell>
          <cell r="M203">
            <v>4755.1526278795754</v>
          </cell>
          <cell r="N203">
            <v>5294.4467475396859</v>
          </cell>
          <cell r="O203">
            <v>5667.4961477906372</v>
          </cell>
          <cell r="P203">
            <v>6125.45250130982</v>
          </cell>
          <cell r="Q203">
            <v>7053.7970449314498</v>
          </cell>
          <cell r="R203">
            <v>8475.5260223250061</v>
          </cell>
          <cell r="S203">
            <v>10144.932947173787</v>
          </cell>
          <cell r="T203">
            <v>11718.063718757583</v>
          </cell>
          <cell r="U203">
            <v>12990.319143010136</v>
          </cell>
          <cell r="V203">
            <v>13436.932328097688</v>
          </cell>
          <cell r="W203">
            <v>13254.497833605468</v>
          </cell>
          <cell r="X203">
            <v>12939.656977730927</v>
          </cell>
          <cell r="Y203">
            <v>13480.321811229353</v>
          </cell>
          <cell r="Z203">
            <v>14199.460278805826</v>
          </cell>
          <cell r="AA203">
            <v>14043.053810028176</v>
          </cell>
          <cell r="AB203">
            <v>12748.89088831425</v>
          </cell>
          <cell r="AC203">
            <v>8017.8134695083909</v>
          </cell>
          <cell r="AD203">
            <v>3983.8459549498607</v>
          </cell>
          <cell r="AE203">
            <v>793.42950805504699</v>
          </cell>
          <cell r="AF203">
            <v>1316.3329936031751</v>
          </cell>
          <cell r="AG203">
            <v>1991.1446950608645</v>
          </cell>
          <cell r="AH203">
            <v>2461.3717517367363</v>
          </cell>
          <cell r="AI203">
            <v>2439.5100280714214</v>
          </cell>
          <cell r="AJ203">
            <v>2342.4563338384542</v>
          </cell>
          <cell r="AK203">
            <v>2291.2007610765399</v>
          </cell>
          <cell r="AL203">
            <v>2496.9727378551365</v>
          </cell>
          <cell r="AM203">
            <v>2608.2384097767731</v>
          </cell>
          <cell r="AN203">
            <v>2608.2384097767731</v>
          </cell>
        </row>
        <row r="204">
          <cell r="C204" t="str">
            <v xml:space="preserve">Ghana               </v>
          </cell>
          <cell r="I204">
            <v>2309.7769327004394</v>
          </cell>
          <cell r="J204">
            <v>2632.4543120594662</v>
          </cell>
          <cell r="K204">
            <v>3253.4636220622656</v>
          </cell>
          <cell r="L204">
            <v>4110.55884955888</v>
          </cell>
          <cell r="M204">
            <v>5773.3403563540851</v>
          </cell>
          <cell r="N204">
            <v>7696.8290350884481</v>
          </cell>
          <cell r="O204">
            <v>8664.0141544103626</v>
          </cell>
          <cell r="P204">
            <v>9893.9488263288076</v>
          </cell>
          <cell r="Q204">
            <v>14563.978560697236</v>
          </cell>
          <cell r="R204">
            <v>21893.170341463865</v>
          </cell>
          <cell r="S204">
            <v>24715.064397062419</v>
          </cell>
          <cell r="T204">
            <v>19425.199689525161</v>
          </cell>
          <cell r="U204">
            <v>11606.291206664182</v>
          </cell>
          <cell r="V204">
            <v>6474.6594428112885</v>
          </cell>
          <cell r="W204">
            <v>5216.4874057044608</v>
          </cell>
          <cell r="X204">
            <v>4400.5670978738108</v>
          </cell>
          <cell r="Y204">
            <v>4134.6714228859082</v>
          </cell>
          <cell r="Z204">
            <v>4441.50311613334</v>
          </cell>
          <cell r="AA204">
            <v>4860.4554639909584</v>
          </cell>
          <cell r="AB204">
            <v>5009.3229145864025</v>
          </cell>
          <cell r="AC204">
            <v>4808.5911744988925</v>
          </cell>
          <cell r="AD204">
            <v>4289.9637909592921</v>
          </cell>
          <cell r="AE204">
            <v>4109.7180097886276</v>
          </cell>
          <cell r="AF204">
            <v>4275.7327252548157</v>
          </cell>
          <cell r="AG204">
            <v>4676.7188538810942</v>
          </cell>
          <cell r="AH204">
            <v>5094.4403999018168</v>
          </cell>
          <cell r="AI204">
            <v>5383.8444423992178</v>
          </cell>
          <cell r="AJ204">
            <v>4980.0055227551156</v>
          </cell>
          <cell r="AK204">
            <v>4531.9661004024874</v>
          </cell>
          <cell r="AL204">
            <v>4235.2401476767036</v>
          </cell>
          <cell r="AM204">
            <v>4703.6504066360803</v>
          </cell>
          <cell r="AN204">
            <v>4703.6504066360803</v>
          </cell>
        </row>
        <row r="205">
          <cell r="C205" t="str">
            <v xml:space="preserve">Grenada             </v>
          </cell>
          <cell r="I205">
            <v>18.31521351446986</v>
          </cell>
          <cell r="J205">
            <v>21.663337852427052</v>
          </cell>
          <cell r="K205">
            <v>25.149685736334675</v>
          </cell>
          <cell r="L205">
            <v>28.964107834243226</v>
          </cell>
          <cell r="M205">
            <v>33.55776387159564</v>
          </cell>
          <cell r="N205">
            <v>39.508671961933189</v>
          </cell>
          <cell r="O205">
            <v>46.408550496779299</v>
          </cell>
          <cell r="P205">
            <v>50.961705454037144</v>
          </cell>
          <cell r="Q205">
            <v>56.355920773402914</v>
          </cell>
          <cell r="R205">
            <v>65.454689996690362</v>
          </cell>
          <cell r="S205">
            <v>77.070708902788937</v>
          </cell>
          <cell r="T205">
            <v>89.47785080522425</v>
          </cell>
          <cell r="U205">
            <v>100.56690679403029</v>
          </cell>
          <cell r="V205">
            <v>108.27593304087281</v>
          </cell>
          <cell r="W205">
            <v>113.58237983206021</v>
          </cell>
          <cell r="X205">
            <v>116.91395735986401</v>
          </cell>
          <cell r="Y205">
            <v>128.58405396542335</v>
          </cell>
          <cell r="Z205">
            <v>144.69379423004992</v>
          </cell>
          <cell r="AA205">
            <v>162.75850400234529</v>
          </cell>
          <cell r="AB205">
            <v>172.36077275836678</v>
          </cell>
          <cell r="AC205">
            <v>177.28723738328765</v>
          </cell>
          <cell r="AD205">
            <v>178.87899547328126</v>
          </cell>
          <cell r="AE205">
            <v>181.32265980117083</v>
          </cell>
          <cell r="AF205">
            <v>189.23894569382205</v>
          </cell>
          <cell r="AG205">
            <v>204.57043470095428</v>
          </cell>
          <cell r="AH205">
            <v>227.69083038564622</v>
          </cell>
          <cell r="AI205">
            <v>252.12984205098178</v>
          </cell>
          <cell r="AJ205">
            <v>278.61753531920044</v>
          </cell>
          <cell r="AK205">
            <v>299.12315771356617</v>
          </cell>
          <cell r="AL205">
            <v>313.64150498359078</v>
          </cell>
          <cell r="AM205">
            <v>310.84942455466415</v>
          </cell>
          <cell r="AN205">
            <v>310.84942455466415</v>
          </cell>
        </row>
        <row r="206">
          <cell r="C206" t="str">
            <v xml:space="preserve">Guinea              </v>
          </cell>
          <cell r="I206">
            <v>694.68415927143724</v>
          </cell>
          <cell r="J206">
            <v>762.450930543141</v>
          </cell>
          <cell r="K206">
            <v>830.59053240507853</v>
          </cell>
          <cell r="L206">
            <v>921.19540229014945</v>
          </cell>
          <cell r="M206">
            <v>991.3875543488349</v>
          </cell>
          <cell r="N206">
            <v>1075.9103962191864</v>
          </cell>
          <cell r="O206">
            <v>1135.6640439796547</v>
          </cell>
          <cell r="P206">
            <v>1228.0406968188643</v>
          </cell>
          <cell r="Q206">
            <v>1330.6931400321992</v>
          </cell>
          <cell r="R206">
            <v>1432.1420877834762</v>
          </cell>
          <cell r="S206">
            <v>1502.241880134887</v>
          </cell>
          <cell r="T206">
            <v>1562.3941909963723</v>
          </cell>
          <cell r="U206">
            <v>1639.0591396807122</v>
          </cell>
          <cell r="V206">
            <v>1673.4996208230111</v>
          </cell>
          <cell r="W206">
            <v>1655.9477788139563</v>
          </cell>
          <cell r="X206">
            <v>1663.9199572866116</v>
          </cell>
          <cell r="Y206">
            <v>1750.1249244210378</v>
          </cell>
          <cell r="Z206">
            <v>1879.0355588724767</v>
          </cell>
          <cell r="AA206">
            <v>2015.6993510976179</v>
          </cell>
          <cell r="AB206">
            <v>2083.2155578347811</v>
          </cell>
          <cell r="AC206">
            <v>2196.3256413310301</v>
          </cell>
          <cell r="AD206">
            <v>2255.9211014526154</v>
          </cell>
          <cell r="AE206">
            <v>2367.5915786789974</v>
          </cell>
          <cell r="AF206">
            <v>2487.6218440118932</v>
          </cell>
          <cell r="AG206">
            <v>2616.5737688515978</v>
          </cell>
          <cell r="AH206">
            <v>2686.7367908396786</v>
          </cell>
          <cell r="AI206">
            <v>2642.2263266883656</v>
          </cell>
          <cell r="AJ206">
            <v>2512.3086564505816</v>
          </cell>
          <cell r="AK206">
            <v>2426.9472475909415</v>
          </cell>
          <cell r="AL206">
            <v>2410.7767788704637</v>
          </cell>
          <cell r="AM206">
            <v>2418.1947734011842</v>
          </cell>
          <cell r="AN206">
            <v>2418.1947734011842</v>
          </cell>
        </row>
        <row r="207">
          <cell r="C207" t="str">
            <v xml:space="preserve">Guinea-Bissau       </v>
          </cell>
          <cell r="I207">
            <v>347.98283402327417</v>
          </cell>
          <cell r="J207">
            <v>394.66207861558661</v>
          </cell>
          <cell r="K207">
            <v>475.02017494902157</v>
          </cell>
          <cell r="L207">
            <v>541.587905744453</v>
          </cell>
          <cell r="M207">
            <v>541.52955636734612</v>
          </cell>
          <cell r="N207">
            <v>540.78447333609165</v>
          </cell>
          <cell r="O207">
            <v>583.94191949059348</v>
          </cell>
          <cell r="P207">
            <v>461.28963089825578</v>
          </cell>
          <cell r="Q207">
            <v>315.44588414642925</v>
          </cell>
          <cell r="R207">
            <v>146.90781047500647</v>
          </cell>
          <cell r="S207">
            <v>182.42666668185089</v>
          </cell>
          <cell r="T207">
            <v>183.75258293242609</v>
          </cell>
          <cell r="U207">
            <v>199.21125512927335</v>
          </cell>
          <cell r="V207">
            <v>192.74210681678142</v>
          </cell>
          <cell r="W207">
            <v>190.79402551539283</v>
          </cell>
          <cell r="X207">
            <v>158.73445642710121</v>
          </cell>
          <cell r="Y207">
            <v>150.15563638459301</v>
          </cell>
          <cell r="Z207">
            <v>164.91895963340713</v>
          </cell>
          <cell r="AA207">
            <v>182.98759679542778</v>
          </cell>
          <cell r="AB207">
            <v>180.61210647659576</v>
          </cell>
          <cell r="AC207">
            <v>172.77454502682977</v>
          </cell>
          <cell r="AD207">
            <v>165.12071270361056</v>
          </cell>
          <cell r="AE207">
            <v>167.22297179651878</v>
          </cell>
          <cell r="AF207">
            <v>172.72834006654568</v>
          </cell>
          <cell r="AG207">
            <v>182.92039937326726</v>
          </cell>
          <cell r="AH207">
            <v>177.65973756917717</v>
          </cell>
          <cell r="AI207">
            <v>170.31565525045977</v>
          </cell>
          <cell r="AJ207">
            <v>159.71663491716535</v>
          </cell>
          <cell r="AK207">
            <v>161.65173251095399</v>
          </cell>
          <cell r="AL207">
            <v>159.27774114780405</v>
          </cell>
          <cell r="AM207">
            <v>162.13053517542801</v>
          </cell>
          <cell r="AN207">
            <v>162.13053517542801</v>
          </cell>
        </row>
        <row r="208">
          <cell r="C208" t="str">
            <v xml:space="preserve">Guyana              </v>
          </cell>
          <cell r="I208">
            <v>373.62537338716766</v>
          </cell>
          <cell r="J208">
            <v>380.30933367938195</v>
          </cell>
          <cell r="K208">
            <v>416.28639418800822</v>
          </cell>
          <cell r="L208">
            <v>467.85217288141615</v>
          </cell>
          <cell r="M208">
            <v>501.37746994367808</v>
          </cell>
          <cell r="N208">
            <v>527.77998123435418</v>
          </cell>
          <cell r="O208">
            <v>542.84663724917834</v>
          </cell>
          <cell r="P208">
            <v>578.25718740055765</v>
          </cell>
          <cell r="Q208">
            <v>617.14811969246966</v>
          </cell>
          <cell r="R208">
            <v>632.59251359433256</v>
          </cell>
          <cell r="S208">
            <v>631.70608574899995</v>
          </cell>
          <cell r="T208">
            <v>608.79485453833888</v>
          </cell>
          <cell r="U208">
            <v>627.07257426524495</v>
          </cell>
          <cell r="V208">
            <v>632.79349101027867</v>
          </cell>
          <cell r="W208">
            <v>560.72083984807466</v>
          </cell>
          <cell r="X208">
            <v>430.50798818424278</v>
          </cell>
          <cell r="Y208">
            <v>303.14199591243778</v>
          </cell>
          <cell r="Z208">
            <v>262.03505127250344</v>
          </cell>
          <cell r="AA208">
            <v>247.30697450249667</v>
          </cell>
          <cell r="AB208">
            <v>246.96064873019736</v>
          </cell>
          <cell r="AC208">
            <v>266.20016640909392</v>
          </cell>
          <cell r="AD208">
            <v>313.85423442966788</v>
          </cell>
          <cell r="AE208">
            <v>365.85945537610854</v>
          </cell>
          <cell r="AF208">
            <v>422.95933815623408</v>
          </cell>
          <cell r="AG208">
            <v>482.21835567144194</v>
          </cell>
          <cell r="AH208">
            <v>520.02008152523479</v>
          </cell>
          <cell r="AI208">
            <v>527.57656205393971</v>
          </cell>
          <cell r="AJ208">
            <v>526.06461162922267</v>
          </cell>
          <cell r="AK208">
            <v>535.91075699177588</v>
          </cell>
          <cell r="AL208">
            <v>548.75923238521898</v>
          </cell>
          <cell r="AM208">
            <v>536.28781634121663</v>
          </cell>
          <cell r="AN208">
            <v>536.28781634121663</v>
          </cell>
        </row>
        <row r="209">
          <cell r="C209" t="str">
            <v xml:space="preserve">Haiti               </v>
          </cell>
          <cell r="I209">
            <v>409.36410594858586</v>
          </cell>
          <cell r="J209">
            <v>456.91190045970671</v>
          </cell>
          <cell r="K209">
            <v>539.91825023582578</v>
          </cell>
          <cell r="L209">
            <v>647.57417559794192</v>
          </cell>
          <cell r="M209">
            <v>739.45389011377813</v>
          </cell>
          <cell r="N209">
            <v>785.6735412243944</v>
          </cell>
          <cell r="O209">
            <v>807.13975786760238</v>
          </cell>
          <cell r="P209">
            <v>896.19040970138269</v>
          </cell>
          <cell r="Q209">
            <v>1036.5970736530469</v>
          </cell>
          <cell r="R209">
            <v>1194.5156959630638</v>
          </cell>
          <cell r="S209">
            <v>1325.0611816312523</v>
          </cell>
          <cell r="T209">
            <v>1501.323097576347</v>
          </cell>
          <cell r="U209">
            <v>1689.6417776491587</v>
          </cell>
          <cell r="V209">
            <v>1804.6093070475636</v>
          </cell>
          <cell r="W209">
            <v>1754.6487415565505</v>
          </cell>
          <cell r="X209">
            <v>1715.0898286452223</v>
          </cell>
          <cell r="Y209">
            <v>1689.016411716023</v>
          </cell>
          <cell r="Z209">
            <v>1716.7958075866402</v>
          </cell>
          <cell r="AA209">
            <v>1710.3973871170022</v>
          </cell>
          <cell r="AB209">
            <v>1668.2658583972061</v>
          </cell>
          <cell r="AC209">
            <v>1567.6523617801095</v>
          </cell>
          <cell r="AD209">
            <v>1494.0604243072132</v>
          </cell>
          <cell r="AE209">
            <v>1577.7206445875825</v>
          </cell>
          <cell r="AF209">
            <v>1789.042693769464</v>
          </cell>
          <cell r="AG209">
            <v>2097.9909241384885</v>
          </cell>
          <cell r="AH209">
            <v>2389.915940559913</v>
          </cell>
          <cell r="AI209">
            <v>2738.0897929170264</v>
          </cell>
          <cell r="AJ209">
            <v>2920.8880873597063</v>
          </cell>
          <cell r="AK209">
            <v>2973.8776947498336</v>
          </cell>
          <cell r="AL209">
            <v>2878.3331935881833</v>
          </cell>
          <cell r="AM209">
            <v>2805.5068094985895</v>
          </cell>
          <cell r="AN209">
            <v>2805.5068094985895</v>
          </cell>
        </row>
        <row r="210">
          <cell r="C210" t="str">
            <v xml:space="preserve">Honduras            </v>
          </cell>
          <cell r="I210">
            <v>852.07340847009311</v>
          </cell>
          <cell r="J210">
            <v>891.05980139209589</v>
          </cell>
          <cell r="K210">
            <v>937.88906519164402</v>
          </cell>
          <cell r="L210">
            <v>1056.614732572041</v>
          </cell>
          <cell r="M210">
            <v>1216.1611450231037</v>
          </cell>
          <cell r="N210">
            <v>1397.1799920014546</v>
          </cell>
          <cell r="O210">
            <v>1563.1614489472911</v>
          </cell>
          <cell r="P210">
            <v>1741.1663307335446</v>
          </cell>
          <cell r="Q210">
            <v>2025.0310796627716</v>
          </cell>
          <cell r="R210">
            <v>2330.8672090151613</v>
          </cell>
          <cell r="S210">
            <v>2633.1488190356954</v>
          </cell>
          <cell r="T210">
            <v>2915.4525839325511</v>
          </cell>
          <cell r="U210">
            <v>3233.6345703835536</v>
          </cell>
          <cell r="V210">
            <v>3356.2838314390137</v>
          </cell>
          <cell r="W210">
            <v>3347.3902830457641</v>
          </cell>
          <cell r="X210">
            <v>3299.8173335218394</v>
          </cell>
          <cell r="Y210">
            <v>3561.4382425355848</v>
          </cell>
          <cell r="Z210">
            <v>3207.2952819501188</v>
          </cell>
          <cell r="AA210">
            <v>2796.0859434248046</v>
          </cell>
          <cell r="AB210">
            <v>2246.9244803645747</v>
          </cell>
          <cell r="AC210">
            <v>2361.3457839468979</v>
          </cell>
          <cell r="AD210">
            <v>2425.2626690204684</v>
          </cell>
          <cell r="AE210">
            <v>2500.9072189459171</v>
          </cell>
          <cell r="AF210">
            <v>2607.0826084663945</v>
          </cell>
          <cell r="AG210">
            <v>2949.4866660388234</v>
          </cell>
          <cell r="AH210">
            <v>3372.4753338872492</v>
          </cell>
          <cell r="AI210">
            <v>3757.9399795239369</v>
          </cell>
          <cell r="AJ210">
            <v>4119.5826497139633</v>
          </cell>
          <cell r="AK210">
            <v>4501.8727102292723</v>
          </cell>
          <cell r="AL210">
            <v>4872.7717701679921</v>
          </cell>
          <cell r="AM210">
            <v>5019.9933218607148</v>
          </cell>
          <cell r="AN210">
            <v>5019.9933218607148</v>
          </cell>
        </row>
        <row r="211">
          <cell r="C211" t="str">
            <v>India</v>
          </cell>
          <cell r="I211">
            <v>66036.71133526518</v>
          </cell>
          <cell r="J211">
            <v>71758.93172603134</v>
          </cell>
          <cell r="K211">
            <v>81582.3214368763</v>
          </cell>
          <cell r="L211">
            <v>87226.629506322861</v>
          </cell>
          <cell r="M211">
            <v>91849.503237642857</v>
          </cell>
          <cell r="N211">
            <v>95552.616785235543</v>
          </cell>
          <cell r="O211">
            <v>104492.06414885946</v>
          </cell>
          <cell r="P211">
            <v>117037.28282002499</v>
          </cell>
          <cell r="Q211">
            <v>135495.64160559315</v>
          </cell>
          <cell r="R211">
            <v>156525.95434782444</v>
          </cell>
          <cell r="S211">
            <v>176927.33049803786</v>
          </cell>
          <cell r="T211">
            <v>192314.53813749514</v>
          </cell>
          <cell r="U211">
            <v>205397.25745437481</v>
          </cell>
          <cell r="V211">
            <v>208276.94453954173</v>
          </cell>
          <cell r="W211">
            <v>208198.49247578924</v>
          </cell>
          <cell r="X211">
            <v>208704.31024757071</v>
          </cell>
          <cell r="Y211">
            <v>215798.45333762708</v>
          </cell>
          <cell r="Z211">
            <v>224398.31612133372</v>
          </cell>
          <cell r="AA211">
            <v>219967.88324028775</v>
          </cell>
          <cell r="AB211">
            <v>210797.9943745654</v>
          </cell>
          <cell r="AC211">
            <v>198966.64838741659</v>
          </cell>
          <cell r="AD211">
            <v>203569.21506329378</v>
          </cell>
          <cell r="AE211">
            <v>214939.95683095732</v>
          </cell>
          <cell r="AF211">
            <v>235585.01702398853</v>
          </cell>
          <cell r="AG211">
            <v>261835.46844756207</v>
          </cell>
          <cell r="AH211">
            <v>284911.40630470862</v>
          </cell>
          <cell r="AI211">
            <v>305656.36626899953</v>
          </cell>
          <cell r="AJ211">
            <v>323565.51144789095</v>
          </cell>
          <cell r="AK211">
            <v>347620.71274474962</v>
          </cell>
          <cell r="AL211">
            <v>368518.62530258723</v>
          </cell>
          <cell r="AM211">
            <v>384610.44132829708</v>
          </cell>
          <cell r="AN211">
            <v>384610.44132829708</v>
          </cell>
        </row>
        <row r="212">
          <cell r="C212" t="str">
            <v xml:space="preserve">Kenya               </v>
          </cell>
          <cell r="I212">
            <v>1939.8234520880014</v>
          </cell>
          <cell r="J212">
            <v>2188.3621627186317</v>
          </cell>
          <cell r="K212">
            <v>2486.4741608747827</v>
          </cell>
          <cell r="L212">
            <v>2799.2328720770588</v>
          </cell>
          <cell r="M212">
            <v>3254.5098612825773</v>
          </cell>
          <cell r="N212">
            <v>3713.1546320246184</v>
          </cell>
          <cell r="O212">
            <v>4265.3827945130097</v>
          </cell>
          <cell r="P212">
            <v>4801.9014736985528</v>
          </cell>
          <cell r="Q212">
            <v>5277.8391099100454</v>
          </cell>
          <cell r="R212">
            <v>5649.0589874015159</v>
          </cell>
          <cell r="S212">
            <v>5697.0731080525466</v>
          </cell>
          <cell r="T212">
            <v>5822.225946160107</v>
          </cell>
          <cell r="U212">
            <v>5893.9850854068982</v>
          </cell>
          <cell r="V212">
            <v>6085.8309142368271</v>
          </cell>
          <cell r="W212">
            <v>6126.5136719865686</v>
          </cell>
          <cell r="X212">
            <v>6183.809365092834</v>
          </cell>
          <cell r="Y212">
            <v>6277.9188966480897</v>
          </cell>
          <cell r="Z212">
            <v>6333.57334884171</v>
          </cell>
          <cell r="AA212">
            <v>6247.9403593917186</v>
          </cell>
          <cell r="AB212">
            <v>6042.4616234596933</v>
          </cell>
          <cell r="AC212">
            <v>5304.9249380490992</v>
          </cell>
          <cell r="AD212">
            <v>4983.1913057735965</v>
          </cell>
          <cell r="AE212">
            <v>5025.4326071893374</v>
          </cell>
          <cell r="AF212">
            <v>5777.9298905377154</v>
          </cell>
          <cell r="AG212">
            <v>6716.5193291817623</v>
          </cell>
          <cell r="AH212">
            <v>7476.0638744551297</v>
          </cell>
          <cell r="AI212">
            <v>7920.4201459580809</v>
          </cell>
          <cell r="AJ212">
            <v>7955.5752503016047</v>
          </cell>
          <cell r="AK212">
            <v>8192.0603213216327</v>
          </cell>
          <cell r="AL212">
            <v>8796.9944103646631</v>
          </cell>
          <cell r="AM212">
            <v>9583.5894476990852</v>
          </cell>
          <cell r="AN212">
            <v>9583.5894476990852</v>
          </cell>
        </row>
        <row r="213">
          <cell r="C213" t="str">
            <v xml:space="preserve">Kiribati            </v>
          </cell>
          <cell r="I213">
            <v>43.504559422137156</v>
          </cell>
          <cell r="J213">
            <v>45.635652056896532</v>
          </cell>
          <cell r="K213">
            <v>45.320904989595192</v>
          </cell>
          <cell r="L213">
            <v>43.635741516850636</v>
          </cell>
          <cell r="M213">
            <v>39.160226313859845</v>
          </cell>
          <cell r="N213">
            <v>37.079523358507949</v>
          </cell>
          <cell r="O213">
            <v>34.626150808083878</v>
          </cell>
          <cell r="P213">
            <v>29.735557679694292</v>
          </cell>
          <cell r="Q213">
            <v>26.42161730107858</v>
          </cell>
          <cell r="R213">
            <v>24.271036148106685</v>
          </cell>
          <cell r="S213">
            <v>25.609168910601948</v>
          </cell>
          <cell r="T213">
            <v>26.906316522518363</v>
          </cell>
          <cell r="U213">
            <v>25.626623080636026</v>
          </cell>
          <cell r="V213">
            <v>23.70876326401131</v>
          </cell>
          <cell r="W213">
            <v>20.299891089035839</v>
          </cell>
          <cell r="X213">
            <v>20.431838039328664</v>
          </cell>
          <cell r="Y213">
            <v>21.556112576323766</v>
          </cell>
          <cell r="Z213">
            <v>22.369717621617969</v>
          </cell>
          <cell r="AA213">
            <v>22.892124982961054</v>
          </cell>
          <cell r="AB213">
            <v>23.208122732615603</v>
          </cell>
          <cell r="AC213">
            <v>24.094527304792937</v>
          </cell>
          <cell r="AD213">
            <v>25.132838150339932</v>
          </cell>
          <cell r="AE213">
            <v>27.224634500356714</v>
          </cell>
          <cell r="AF213">
            <v>30.814130202171473</v>
          </cell>
          <cell r="AG213">
            <v>33.156979717605793</v>
          </cell>
          <cell r="AH213">
            <v>34.853363433182444</v>
          </cell>
          <cell r="AI213">
            <v>36.504711403061087</v>
          </cell>
          <cell r="AJ213">
            <v>37.175090473158349</v>
          </cell>
          <cell r="AK213">
            <v>37.744140518815705</v>
          </cell>
          <cell r="AL213">
            <v>38.491263758823372</v>
          </cell>
          <cell r="AM213">
            <v>41.870225257923956</v>
          </cell>
          <cell r="AN213">
            <v>41.870225257923956</v>
          </cell>
        </row>
        <row r="214">
          <cell r="C214" t="str">
            <v xml:space="preserve">Kyrgyz Republic     </v>
          </cell>
          <cell r="I214">
            <v>3850.588273404348</v>
          </cell>
          <cell r="J214">
            <v>4060.781249095246</v>
          </cell>
          <cell r="K214">
            <v>4344.3720357444327</v>
          </cell>
          <cell r="L214">
            <v>4560.196799989998</v>
          </cell>
          <cell r="M214">
            <v>4772.1308366663097</v>
          </cell>
          <cell r="N214">
            <v>5064.2603336116917</v>
          </cell>
          <cell r="O214">
            <v>5315.8175908074627</v>
          </cell>
          <cell r="P214">
            <v>5643.9769307623428</v>
          </cell>
          <cell r="Q214">
            <v>5872.8115653211535</v>
          </cell>
          <cell r="R214">
            <v>6337.5206152065584</v>
          </cell>
          <cell r="S214">
            <v>6863.1650778155681</v>
          </cell>
          <cell r="T214">
            <v>7250.3595109295784</v>
          </cell>
          <cell r="U214">
            <v>7344.2320349340307</v>
          </cell>
          <cell r="V214">
            <v>7450.0023036421289</v>
          </cell>
          <cell r="W214">
            <v>7695.5398032164658</v>
          </cell>
          <cell r="X214">
            <v>8116.3333920648365</v>
          </cell>
          <cell r="Y214">
            <v>8684.660981910205</v>
          </cell>
          <cell r="Z214">
            <v>9603.4247867817285</v>
          </cell>
          <cell r="AA214">
            <v>9336.8642649214871</v>
          </cell>
          <cell r="AB214">
            <v>6409.2430769300872</v>
          </cell>
          <cell r="AC214">
            <v>2966.5603359943821</v>
          </cell>
          <cell r="AD214">
            <v>635.38388539525124</v>
          </cell>
          <cell r="AE214">
            <v>745.71951302085847</v>
          </cell>
          <cell r="AF214">
            <v>1002.699440453625</v>
          </cell>
          <cell r="AG214">
            <v>1171.5524597682249</v>
          </cell>
          <cell r="AH214">
            <v>1243.3478764116308</v>
          </cell>
          <cell r="AI214">
            <v>1131.0973779637784</v>
          </cell>
          <cell r="AJ214">
            <v>1049.6707822908572</v>
          </cell>
          <cell r="AK214">
            <v>1049.3791085127989</v>
          </cell>
          <cell r="AL214">
            <v>1157.5770012538926</v>
          </cell>
          <cell r="AM214">
            <v>1230.5969348462629</v>
          </cell>
          <cell r="AN214">
            <v>1230.5969348462629</v>
          </cell>
        </row>
        <row r="215">
          <cell r="C215" t="str">
            <v>Lao People's Dem.Rep</v>
          </cell>
          <cell r="I215">
            <v>2003.1075586441223</v>
          </cell>
          <cell r="J215">
            <v>1962.0561759123868</v>
          </cell>
          <cell r="K215">
            <v>2427.0497662656226</v>
          </cell>
          <cell r="L215">
            <v>2126.7693805007384</v>
          </cell>
          <cell r="M215">
            <v>1570.8787909466334</v>
          </cell>
          <cell r="N215">
            <v>770.83666356124456</v>
          </cell>
          <cell r="O215">
            <v>645.83730183208081</v>
          </cell>
          <cell r="P215">
            <v>577.17468512923313</v>
          </cell>
          <cell r="Q215">
            <v>542.16583362082486</v>
          </cell>
          <cell r="R215">
            <v>572.09988320816876</v>
          </cell>
          <cell r="S215">
            <v>646.2526620959211</v>
          </cell>
          <cell r="T215">
            <v>964.85665000673271</v>
          </cell>
          <cell r="U215">
            <v>1401.021984184649</v>
          </cell>
          <cell r="V215">
            <v>1448.0077905213784</v>
          </cell>
          <cell r="W215">
            <v>1205.3495429863822</v>
          </cell>
          <cell r="X215">
            <v>746.91213127962089</v>
          </cell>
          <cell r="Y215">
            <v>570.67616087413376</v>
          </cell>
          <cell r="Z215">
            <v>549.86987014081956</v>
          </cell>
          <cell r="AA215">
            <v>653.76481413116392</v>
          </cell>
          <cell r="AB215">
            <v>743.2773376992609</v>
          </cell>
          <cell r="AC215">
            <v>847.12973281745496</v>
          </cell>
          <cell r="AD215">
            <v>1313.1306911317949</v>
          </cell>
          <cell r="AE215">
            <v>1427.1015770554234</v>
          </cell>
          <cell r="AF215">
            <v>1537.931717374646</v>
          </cell>
          <cell r="AG215">
            <v>1247.3219374411453</v>
          </cell>
          <cell r="AH215">
            <v>1169.8018325828232</v>
          </cell>
          <cell r="AI215">
            <v>1100.9965317275212</v>
          </cell>
          <cell r="AJ215">
            <v>1114.8613878591043</v>
          </cell>
          <cell r="AK215">
            <v>1260.9703987906553</v>
          </cell>
          <cell r="AL215">
            <v>1380.0865218092883</v>
          </cell>
          <cell r="AM215">
            <v>1440.0441834537087</v>
          </cell>
          <cell r="AN215">
            <v>1440.0441834537087</v>
          </cell>
        </row>
        <row r="216">
          <cell r="C216" t="str">
            <v xml:space="preserve">Lesotho             </v>
          </cell>
          <cell r="I216">
            <v>179.59291643770391</v>
          </cell>
          <cell r="J216">
            <v>206.84697469212952</v>
          </cell>
          <cell r="K216">
            <v>237.9186348707066</v>
          </cell>
          <cell r="L216">
            <v>259.32082492650568</v>
          </cell>
          <cell r="M216">
            <v>248.2684113041928</v>
          </cell>
          <cell r="N216">
            <v>249.74114724007427</v>
          </cell>
          <cell r="O216">
            <v>253.69327964565377</v>
          </cell>
          <cell r="P216">
            <v>296.50238178726539</v>
          </cell>
          <cell r="Q216">
            <v>335.69431369226498</v>
          </cell>
          <cell r="R216">
            <v>366.46472918424161</v>
          </cell>
          <cell r="S216">
            <v>387.8633112267064</v>
          </cell>
          <cell r="T216">
            <v>387.53850943491307</v>
          </cell>
          <cell r="U216">
            <v>363.99618239903538</v>
          </cell>
          <cell r="V216">
            <v>325.26421488197531</v>
          </cell>
          <cell r="W216">
            <v>317.30997450034755</v>
          </cell>
          <cell r="X216">
            <v>342.83455963048499</v>
          </cell>
          <cell r="Y216">
            <v>386.57518741488337</v>
          </cell>
          <cell r="Z216">
            <v>426.29075189373367</v>
          </cell>
          <cell r="AA216">
            <v>474.80659780408354</v>
          </cell>
          <cell r="AB216">
            <v>531.56505604283541</v>
          </cell>
          <cell r="AC216">
            <v>567.72403473563202</v>
          </cell>
          <cell r="AD216">
            <v>592.90391111135921</v>
          </cell>
          <cell r="AE216">
            <v>607.5273010571218</v>
          </cell>
          <cell r="AF216">
            <v>627.72491587323032</v>
          </cell>
          <cell r="AG216">
            <v>673.14927000688874</v>
          </cell>
          <cell r="AH216">
            <v>675.87987696066682</v>
          </cell>
          <cell r="AI216">
            <v>683.99384400530869</v>
          </cell>
          <cell r="AJ216">
            <v>649.83805499495008</v>
          </cell>
          <cell r="AK216">
            <v>620.69814907633202</v>
          </cell>
          <cell r="AL216">
            <v>603.58142873047234</v>
          </cell>
          <cell r="AM216">
            <v>665.35265138243733</v>
          </cell>
          <cell r="AN216">
            <v>665.35265138243733</v>
          </cell>
        </row>
        <row r="217">
          <cell r="C217" t="str">
            <v xml:space="preserve">Liberia             </v>
          </cell>
          <cell r="I217" t="e">
            <v>#VALUE!</v>
          </cell>
          <cell r="J217" t="e">
            <v>#VALUE!</v>
          </cell>
          <cell r="K217" t="e">
            <v>#VALUE!</v>
          </cell>
          <cell r="L217" t="e">
            <v>#VALUE!</v>
          </cell>
          <cell r="M217" t="e">
            <v>#VALUE!</v>
          </cell>
          <cell r="N217" t="e">
            <v>#VALUE!</v>
          </cell>
          <cell r="O217" t="e">
            <v>#VALUE!</v>
          </cell>
          <cell r="P217" t="e">
            <v>#VALUE!</v>
          </cell>
          <cell r="Q217" t="e">
            <v>#VALUE!</v>
          </cell>
          <cell r="R217" t="e">
            <v>#VALUE!</v>
          </cell>
          <cell r="S217" t="e">
            <v>#VALUE!</v>
          </cell>
          <cell r="T217" t="e">
            <v>#VALUE!</v>
          </cell>
          <cell r="U217" t="e">
            <v>#VALUE!</v>
          </cell>
          <cell r="V217" t="e">
            <v>#VALUE!</v>
          </cell>
          <cell r="W217" t="e">
            <v>#VALUE!</v>
          </cell>
          <cell r="X217" t="e">
            <v>#VALUE!</v>
          </cell>
          <cell r="Y217" t="e">
            <v>#VALUE!</v>
          </cell>
          <cell r="Z217" t="e">
            <v>#VALUE!</v>
          </cell>
          <cell r="AA217" t="e">
            <v>#VALUE!</v>
          </cell>
          <cell r="AB217" t="e">
            <v>#VALUE!</v>
          </cell>
          <cell r="AC217" t="e">
            <v>#VALUE!</v>
          </cell>
          <cell r="AD217" t="e">
            <v>#VALUE!</v>
          </cell>
          <cell r="AE217" t="e">
            <v>#VALUE!</v>
          </cell>
          <cell r="AF217" t="e">
            <v>#VALUE!</v>
          </cell>
          <cell r="AG217" t="e">
            <v>#VALUE!</v>
          </cell>
          <cell r="AH217" t="e">
            <v>#VALUE!</v>
          </cell>
          <cell r="AI217">
            <v>266.12776074843845</v>
          </cell>
          <cell r="AJ217">
            <v>332.92709084412604</v>
          </cell>
          <cell r="AK217">
            <v>384.49118168895376</v>
          </cell>
          <cell r="AL217">
            <v>421.42543269557547</v>
          </cell>
          <cell r="AM217">
            <v>429.47802806809972</v>
          </cell>
          <cell r="AN217">
            <v>429.47802806809972</v>
          </cell>
        </row>
        <row r="218">
          <cell r="C218" t="str">
            <v>Macedonia, FYR</v>
          </cell>
          <cell r="I218">
            <v>806.20558175995529</v>
          </cell>
          <cell r="J218">
            <v>938.96031754094156</v>
          </cell>
          <cell r="K218">
            <v>1150.5313085037164</v>
          </cell>
          <cell r="L218">
            <v>1479.0832833696047</v>
          </cell>
          <cell r="M218">
            <v>1844.7099837237431</v>
          </cell>
          <cell r="N218">
            <v>2222.0697176269691</v>
          </cell>
          <cell r="O218">
            <v>2615.8463643994469</v>
          </cell>
          <cell r="P218">
            <v>2898.7380531540971</v>
          </cell>
          <cell r="Q218">
            <v>3189.8196570047753</v>
          </cell>
          <cell r="R218">
            <v>3217.7769020381943</v>
          </cell>
          <cell r="S218">
            <v>2979.2278170375794</v>
          </cell>
          <cell r="T218">
            <v>2648.8529461130252</v>
          </cell>
          <cell r="U218">
            <v>2416.5820089700028</v>
          </cell>
          <cell r="V218">
            <v>2597.6109246985375</v>
          </cell>
          <cell r="W218">
            <v>2818.4733761822004</v>
          </cell>
          <cell r="X218">
            <v>2878.8823139147698</v>
          </cell>
          <cell r="Y218">
            <v>3377.3679186316426</v>
          </cell>
          <cell r="Z218">
            <v>4605.2554029550683</v>
          </cell>
          <cell r="AA218">
            <v>7527.626074034627</v>
          </cell>
          <cell r="AB218">
            <v>6596.9537698928352</v>
          </cell>
          <cell r="AC218">
            <v>4958.0855443217597</v>
          </cell>
          <cell r="AD218">
            <v>1947.2198785472558</v>
          </cell>
          <cell r="AE218">
            <v>2376.2046210632789</v>
          </cell>
          <cell r="AF218">
            <v>2781.014870659516</v>
          </cell>
          <cell r="AG218">
            <v>2897.618032429034</v>
          </cell>
          <cell r="AH218">
            <v>2798.9208842741373</v>
          </cell>
          <cell r="AI218">
            <v>2680.3563043725508</v>
          </cell>
          <cell r="AJ218">
            <v>2680.9632633729971</v>
          </cell>
          <cell r="AK218">
            <v>2701.2150489855576</v>
          </cell>
          <cell r="AL218">
            <v>2764.7467316578509</v>
          </cell>
          <cell r="AM218">
            <v>2890.405304043366</v>
          </cell>
          <cell r="AN218">
            <v>2890.405304043366</v>
          </cell>
        </row>
        <row r="219">
          <cell r="C219" t="str">
            <v xml:space="preserve">Madagascar          </v>
          </cell>
          <cell r="I219">
            <v>1423.6181769036448</v>
          </cell>
          <cell r="J219">
            <v>1543.5332491287725</v>
          </cell>
          <cell r="K219">
            <v>1772.4352625237498</v>
          </cell>
          <cell r="L219">
            <v>1933.0160992922745</v>
          </cell>
          <cell r="M219">
            <v>2034.2077659240094</v>
          </cell>
          <cell r="N219">
            <v>2047.1651484862489</v>
          </cell>
          <cell r="O219">
            <v>2277.1659553977383</v>
          </cell>
          <cell r="P219">
            <v>2638.9915261946976</v>
          </cell>
          <cell r="Q219">
            <v>2944.7297793510484</v>
          </cell>
          <cell r="R219">
            <v>3116.1692358614659</v>
          </cell>
          <cell r="S219">
            <v>3176.1331655196846</v>
          </cell>
          <cell r="T219">
            <v>3115.723359481166</v>
          </cell>
          <cell r="U219">
            <v>2989.1646483685095</v>
          </cell>
          <cell r="V219">
            <v>2819.9083806027465</v>
          </cell>
          <cell r="W219">
            <v>2525.3812615549805</v>
          </cell>
          <cell r="X219">
            <v>2192.9921112342513</v>
          </cell>
          <cell r="Y219">
            <v>1916.7940406757732</v>
          </cell>
          <cell r="Z219">
            <v>2012.4508067192874</v>
          </cell>
          <cell r="AA219">
            <v>2058.9083919703689</v>
          </cell>
          <cell r="AB219">
            <v>2119.4875188255824</v>
          </cell>
          <cell r="AC219">
            <v>2167.1200305666443</v>
          </cell>
          <cell r="AD219">
            <v>2208.5286601874545</v>
          </cell>
          <cell r="AE219">
            <v>2192.6755998484164</v>
          </cell>
          <cell r="AF219">
            <v>2305.2377948575631</v>
          </cell>
          <cell r="AG219">
            <v>2470.5040170963694</v>
          </cell>
          <cell r="AH219">
            <v>2694.8806882159429</v>
          </cell>
          <cell r="AI219">
            <v>2684.6706328291093</v>
          </cell>
          <cell r="AJ219">
            <v>2802.9879850203724</v>
          </cell>
          <cell r="AK219">
            <v>3069.7465159299413</v>
          </cell>
          <cell r="AL219">
            <v>3336.5147187137904</v>
          </cell>
          <cell r="AM219">
            <v>3558.3762193628404</v>
          </cell>
          <cell r="AN219">
            <v>3558.3762193628404</v>
          </cell>
        </row>
        <row r="220">
          <cell r="C220" t="str">
            <v xml:space="preserve">Malawi              </v>
          </cell>
          <cell r="I220">
            <v>424.115255503149</v>
          </cell>
          <cell r="J220">
            <v>443.2980009432361</v>
          </cell>
          <cell r="K220">
            <v>492.15062221135605</v>
          </cell>
          <cell r="L220">
            <v>567.7231265646077</v>
          </cell>
          <cell r="M220">
            <v>634.44737454122776</v>
          </cell>
          <cell r="N220">
            <v>694.85666241375168</v>
          </cell>
          <cell r="O220">
            <v>745.59276418234276</v>
          </cell>
          <cell r="P220">
            <v>832.37443450116768</v>
          </cell>
          <cell r="Q220">
            <v>929.5943329932993</v>
          </cell>
          <cell r="R220">
            <v>1023.1620475144613</v>
          </cell>
          <cell r="S220">
            <v>1087.5961771632456</v>
          </cell>
          <cell r="T220">
            <v>1130.5634800069593</v>
          </cell>
          <cell r="U220">
            <v>1145.6723254715905</v>
          </cell>
          <cell r="V220">
            <v>1099.7649630814406</v>
          </cell>
          <cell r="W220">
            <v>1006.1601012352199</v>
          </cell>
          <cell r="X220">
            <v>965.72342993004315</v>
          </cell>
          <cell r="Y220">
            <v>1025.9605134705723</v>
          </cell>
          <cell r="Z220">
            <v>1151.5879740301518</v>
          </cell>
          <cell r="AA220">
            <v>1357.4714929986476</v>
          </cell>
          <cell r="AB220">
            <v>1387.6414118899027</v>
          </cell>
          <cell r="AC220">
            <v>1457.0767011050982</v>
          </cell>
          <cell r="AD220">
            <v>1195.3634947280607</v>
          </cell>
          <cell r="AE220">
            <v>1083.3673638305258</v>
          </cell>
          <cell r="AF220">
            <v>1147.5314168017567</v>
          </cell>
          <cell r="AG220">
            <v>1486.2273603378819</v>
          </cell>
          <cell r="AH220">
            <v>1599.1024570812585</v>
          </cell>
          <cell r="AI220">
            <v>1481.9153008776839</v>
          </cell>
          <cell r="AJ220">
            <v>1299.5097910396455</v>
          </cell>
          <cell r="AK220">
            <v>1314.7177715058526</v>
          </cell>
          <cell r="AL220">
            <v>1369.7830791399883</v>
          </cell>
          <cell r="AM220">
            <v>1410.450473626129</v>
          </cell>
          <cell r="AN220">
            <v>1410.450473626129</v>
          </cell>
        </row>
        <row r="221">
          <cell r="C221" t="str">
            <v xml:space="preserve">Maldives            </v>
          </cell>
          <cell r="I221">
            <v>32.247490026795191</v>
          </cell>
          <cell r="J221">
            <v>37.327748250026751</v>
          </cell>
          <cell r="K221">
            <v>35.982037315028499</v>
          </cell>
          <cell r="L221">
            <v>33.009114344942468</v>
          </cell>
          <cell r="M221">
            <v>26.301093010587781</v>
          </cell>
          <cell r="N221">
            <v>25.957557165521717</v>
          </cell>
          <cell r="O221">
            <v>30.723480739229601</v>
          </cell>
          <cell r="P221">
            <v>37.474175315397403</v>
          </cell>
          <cell r="Q221">
            <v>47.874649168842105</v>
          </cell>
          <cell r="R221">
            <v>58.716895963000447</v>
          </cell>
          <cell r="S221">
            <v>71.221957250233217</v>
          </cell>
          <cell r="T221">
            <v>86.097755478258549</v>
          </cell>
          <cell r="U221">
            <v>102.57973742142313</v>
          </cell>
          <cell r="V221">
            <v>116.82178760534357</v>
          </cell>
          <cell r="W221">
            <v>118.38264422699656</v>
          </cell>
          <cell r="X221">
            <v>118.58612919253964</v>
          </cell>
          <cell r="Y221">
            <v>125.61278509190721</v>
          </cell>
          <cell r="Z221">
            <v>142.53697866405676</v>
          </cell>
          <cell r="AA221">
            <v>160.28897498202721</v>
          </cell>
          <cell r="AB221">
            <v>178.36102753495743</v>
          </cell>
          <cell r="AC221">
            <v>201.92971481140535</v>
          </cell>
          <cell r="AD221">
            <v>225.43091227145979</v>
          </cell>
          <cell r="AE221">
            <v>246.32342897771369</v>
          </cell>
          <cell r="AF221">
            <v>273.49633797587302</v>
          </cell>
          <cell r="AG221">
            <v>334.78036872016429</v>
          </cell>
          <cell r="AH221">
            <v>379.82991805703773</v>
          </cell>
          <cell r="AI221">
            <v>420.06908532041916</v>
          </cell>
          <cell r="AJ221">
            <v>434.17739358918152</v>
          </cell>
          <cell r="AK221">
            <v>465.09450741589961</v>
          </cell>
          <cell r="AL221">
            <v>486.07132121090285</v>
          </cell>
          <cell r="AM221">
            <v>487.71450455523245</v>
          </cell>
          <cell r="AN221">
            <v>487.71450455523245</v>
          </cell>
        </row>
        <row r="222">
          <cell r="C222" t="str">
            <v xml:space="preserve">Mali                </v>
          </cell>
          <cell r="I222">
            <v>591.63621142404179</v>
          </cell>
          <cell r="J222">
            <v>665.10748522758365</v>
          </cell>
          <cell r="K222">
            <v>777.6907895350331</v>
          </cell>
          <cell r="L222">
            <v>827.12796061517508</v>
          </cell>
          <cell r="M222">
            <v>930.76376350239627</v>
          </cell>
          <cell r="N222">
            <v>1021.736697430204</v>
          </cell>
          <cell r="O222">
            <v>1188.2577937663564</v>
          </cell>
          <cell r="P222">
            <v>1327.9772966134999</v>
          </cell>
          <cell r="Q222">
            <v>1403.7337627152772</v>
          </cell>
          <cell r="R222">
            <v>1378.47642524764</v>
          </cell>
          <cell r="S222">
            <v>1284.3480576285981</v>
          </cell>
          <cell r="T222">
            <v>1236.5920022327689</v>
          </cell>
          <cell r="U222">
            <v>1203.5250896754937</v>
          </cell>
          <cell r="V222">
            <v>1290.087127168408</v>
          </cell>
          <cell r="W222">
            <v>1390.79920509211</v>
          </cell>
          <cell r="X222">
            <v>1475.7004951598622</v>
          </cell>
          <cell r="Y222">
            <v>1519.9083064214665</v>
          </cell>
          <cell r="Z222">
            <v>1621.2402371475391</v>
          </cell>
          <cell r="AA222">
            <v>1731.5091030114447</v>
          </cell>
          <cell r="AB222">
            <v>1850.7940743430051</v>
          </cell>
          <cell r="AC222">
            <v>1843.4792885198076</v>
          </cell>
          <cell r="AD222">
            <v>1655.6589497665434</v>
          </cell>
          <cell r="AE222">
            <v>1533.1111335889618</v>
          </cell>
          <cell r="AF222">
            <v>1524.7617512540571</v>
          </cell>
          <cell r="AG222">
            <v>1704.8680957112683</v>
          </cell>
          <cell r="AH222">
            <v>1845.7157059132805</v>
          </cell>
          <cell r="AI222">
            <v>1915.1026938691311</v>
          </cell>
          <cell r="AJ222">
            <v>1944.6601121265542</v>
          </cell>
          <cell r="AK222">
            <v>1970.5129007903972</v>
          </cell>
          <cell r="AL222">
            <v>2100.7619962067952</v>
          </cell>
          <cell r="AM222">
            <v>2371.6940393668924</v>
          </cell>
          <cell r="AN222">
            <v>2371.6940393668924</v>
          </cell>
        </row>
        <row r="223">
          <cell r="C223" t="str">
            <v xml:space="preserve">Mauritania          </v>
          </cell>
          <cell r="I223">
            <v>250.17444357710588</v>
          </cell>
          <cell r="J223">
            <v>291.93367667480271</v>
          </cell>
          <cell r="K223">
            <v>340.92094198404089</v>
          </cell>
          <cell r="L223">
            <v>396.95214111077939</v>
          </cell>
          <cell r="M223">
            <v>444.91875634785833</v>
          </cell>
          <cell r="N223">
            <v>466.47466370215267</v>
          </cell>
          <cell r="O223">
            <v>478.73102065230665</v>
          </cell>
          <cell r="P223">
            <v>500.52002167915816</v>
          </cell>
          <cell r="Q223">
            <v>559.21154880926554</v>
          </cell>
          <cell r="R223">
            <v>619.55625065899414</v>
          </cell>
          <cell r="S223">
            <v>682.94959407917941</v>
          </cell>
          <cell r="T223">
            <v>706.6070395243205</v>
          </cell>
          <cell r="U223">
            <v>704.38801128191278</v>
          </cell>
          <cell r="V223">
            <v>687.5264183031419</v>
          </cell>
          <cell r="W223">
            <v>686.95674412465598</v>
          </cell>
          <cell r="X223">
            <v>705.02040465338507</v>
          </cell>
          <cell r="Y223">
            <v>730.63018795129847</v>
          </cell>
          <cell r="Z223">
            <v>746.59567218551308</v>
          </cell>
          <cell r="AA223">
            <v>779.60642926394655</v>
          </cell>
          <cell r="AB223">
            <v>807.65882707511082</v>
          </cell>
          <cell r="AC223">
            <v>782.42545657598419</v>
          </cell>
          <cell r="AD223">
            <v>746.09900112076127</v>
          </cell>
          <cell r="AE223">
            <v>699.03517324904271</v>
          </cell>
          <cell r="AF223">
            <v>729.96387555741637</v>
          </cell>
          <cell r="AG223">
            <v>756.5087405433145</v>
          </cell>
          <cell r="AH223">
            <v>767.63815740633379</v>
          </cell>
          <cell r="AI223">
            <v>751.72100838540371</v>
          </cell>
          <cell r="AJ223">
            <v>727.80640417605343</v>
          </cell>
          <cell r="AK223">
            <v>740.72287672690265</v>
          </cell>
          <cell r="AL223">
            <v>755.37092212888058</v>
          </cell>
          <cell r="AM223">
            <v>777.39067081122494</v>
          </cell>
          <cell r="AN223">
            <v>777.39067081122494</v>
          </cell>
        </row>
        <row r="224">
          <cell r="C224" t="str">
            <v xml:space="preserve">Moldova             </v>
          </cell>
          <cell r="I224">
            <v>5367.8834027135226</v>
          </cell>
          <cell r="J224">
            <v>5660.9009084671525</v>
          </cell>
          <cell r="K224">
            <v>6056.2384773894819</v>
          </cell>
          <cell r="L224">
            <v>6357.1074790208231</v>
          </cell>
          <cell r="M224">
            <v>6652.5525948631184</v>
          </cell>
          <cell r="N224">
            <v>7059.7932173536028</v>
          </cell>
          <cell r="O224">
            <v>7410.4740447281101</v>
          </cell>
          <cell r="P224">
            <v>7867.9418621643426</v>
          </cell>
          <cell r="Q224">
            <v>8193.9714119490618</v>
          </cell>
          <cell r="R224">
            <v>8825.6819127113158</v>
          </cell>
          <cell r="S224">
            <v>9556.8672494847306</v>
          </cell>
          <cell r="T224">
            <v>10075.302641693113</v>
          </cell>
          <cell r="U224">
            <v>10200.458075799608</v>
          </cell>
          <cell r="V224">
            <v>10351.454488997872</v>
          </cell>
          <cell r="W224">
            <v>10752.67858600989</v>
          </cell>
          <cell r="X224">
            <v>11380.786385597918</v>
          </cell>
          <cell r="Y224">
            <v>12409.442207766333</v>
          </cell>
          <cell r="Z224">
            <v>13943.489752715739</v>
          </cell>
          <cell r="AA224">
            <v>13654.745148189832</v>
          </cell>
          <cell r="AB224">
            <v>9237.1605236400101</v>
          </cell>
          <cell r="AC224">
            <v>4239.956120187444</v>
          </cell>
          <cell r="AD224">
            <v>862.99418131667562</v>
          </cell>
          <cell r="AE224">
            <v>974.42457928307647</v>
          </cell>
          <cell r="AF224">
            <v>1041.5681905474869</v>
          </cell>
          <cell r="AG224">
            <v>1173.2976150410843</v>
          </cell>
          <cell r="AH224">
            <v>1273.6075615216475</v>
          </cell>
          <cell r="AI224">
            <v>1170.2828038833579</v>
          </cell>
          <cell r="AJ224">
            <v>1028.7554177266231</v>
          </cell>
          <cell r="AK224">
            <v>998.92828007364994</v>
          </cell>
          <cell r="AL224">
            <v>1133.5578643295773</v>
          </cell>
          <cell r="AM224">
            <v>1227.3632540704357</v>
          </cell>
          <cell r="AN224">
            <v>1227.3632540704357</v>
          </cell>
        </row>
        <row r="225">
          <cell r="C225" t="str">
            <v xml:space="preserve">Mongolia            </v>
          </cell>
          <cell r="I225">
            <v>1317.4437288747449</v>
          </cell>
          <cell r="J225">
            <v>1308.7163649621207</v>
          </cell>
          <cell r="K225">
            <v>1343.8798222265498</v>
          </cell>
          <cell r="L225">
            <v>1426.0643304025816</v>
          </cell>
          <cell r="M225">
            <v>1527.7574876870458</v>
          </cell>
          <cell r="N225">
            <v>1606.4322219072928</v>
          </cell>
          <cell r="O225">
            <v>1647.2996814361086</v>
          </cell>
          <cell r="P225">
            <v>1685.5297038638764</v>
          </cell>
          <cell r="Q225">
            <v>1812.8069223724717</v>
          </cell>
          <cell r="R225">
            <v>2007.8915877703137</v>
          </cell>
          <cell r="S225">
            <v>2224.6564747999491</v>
          </cell>
          <cell r="T225">
            <v>2321.5635659606337</v>
          </cell>
          <cell r="U225">
            <v>2478.0451641798704</v>
          </cell>
          <cell r="V225">
            <v>2541.2652898238084</v>
          </cell>
          <cell r="W225">
            <v>2650.7200179388165</v>
          </cell>
          <cell r="X225">
            <v>2597.4418963082439</v>
          </cell>
          <cell r="Y225">
            <v>2618.0518654359066</v>
          </cell>
          <cell r="Z225">
            <v>2287.2824031502132</v>
          </cell>
          <cell r="AA225">
            <v>1619.9168027853841</v>
          </cell>
          <cell r="AB225">
            <v>1014.708173372852</v>
          </cell>
          <cell r="AC225">
            <v>598.44745407605876</v>
          </cell>
          <cell r="AD225">
            <v>573.98350701901325</v>
          </cell>
          <cell r="AE225">
            <v>563.64647973385968</v>
          </cell>
          <cell r="AF225">
            <v>700.05036936515046</v>
          </cell>
          <cell r="AG225">
            <v>795.54813737864663</v>
          </cell>
          <cell r="AH225">
            <v>764.9149798498778</v>
          </cell>
          <cell r="AI225">
            <v>714.97209957726534</v>
          </cell>
          <cell r="AJ225">
            <v>698.84359936046167</v>
          </cell>
          <cell r="AK225">
            <v>726.08247711863635</v>
          </cell>
          <cell r="AL225">
            <v>786.40752416494297</v>
          </cell>
          <cell r="AM225">
            <v>829.4973040790054</v>
          </cell>
          <cell r="AN225">
            <v>829.4973040790054</v>
          </cell>
        </row>
        <row r="226">
          <cell r="C226" t="str">
            <v xml:space="preserve">Mozambique          </v>
          </cell>
          <cell r="I226">
            <v>2739.2781528199321</v>
          </cell>
          <cell r="J226">
            <v>2869.7766504116353</v>
          </cell>
          <cell r="K226">
            <v>2996.0241324558465</v>
          </cell>
          <cell r="L226">
            <v>3013.5277982359071</v>
          </cell>
          <cell r="M226">
            <v>2918.5649959464658</v>
          </cell>
          <cell r="N226">
            <v>2763.6722344200621</v>
          </cell>
          <cell r="O226">
            <v>2680.6223530878374</v>
          </cell>
          <cell r="P226">
            <v>2660.7139911200029</v>
          </cell>
          <cell r="Q226">
            <v>2846.5747993896161</v>
          </cell>
          <cell r="R226">
            <v>3100.3898747797389</v>
          </cell>
          <cell r="S226">
            <v>3281.5766259554671</v>
          </cell>
          <cell r="T226">
            <v>3383.6112282581485</v>
          </cell>
          <cell r="U226">
            <v>3777.3602467786404</v>
          </cell>
          <cell r="V226">
            <v>4282.2063531644026</v>
          </cell>
          <cell r="W226">
            <v>3766.5248191241062</v>
          </cell>
          <cell r="X226">
            <v>2763.218020709126</v>
          </cell>
          <cell r="Y226">
            <v>1787.4872724591535</v>
          </cell>
          <cell r="Z226">
            <v>1793.3552872442124</v>
          </cell>
          <cell r="AA226">
            <v>1884.3465947413968</v>
          </cell>
          <cell r="AB226">
            <v>1761.3779607813231</v>
          </cell>
          <cell r="AC226">
            <v>1615.412055533395</v>
          </cell>
          <cell r="AD226">
            <v>1496.4803391793532</v>
          </cell>
          <cell r="AE226">
            <v>1531.6145949378106</v>
          </cell>
          <cell r="AF226">
            <v>1692.0374049060063</v>
          </cell>
          <cell r="AG226">
            <v>2010.1893830410361</v>
          </cell>
          <cell r="AH226">
            <v>2473.4801808471207</v>
          </cell>
          <cell r="AI226">
            <v>2805.6409401882815</v>
          </cell>
          <cell r="AJ226">
            <v>2887.107035427342</v>
          </cell>
          <cell r="AK226">
            <v>2813.7767284249762</v>
          </cell>
          <cell r="AL226">
            <v>2748.4003968680822</v>
          </cell>
          <cell r="AM226">
            <v>2850.2639599742652</v>
          </cell>
          <cell r="AN226">
            <v>2850.2639599742652</v>
          </cell>
        </row>
        <row r="227">
          <cell r="C227" t="str">
            <v xml:space="preserve">Myanmar             </v>
          </cell>
          <cell r="I227">
            <v>1997.9363501068437</v>
          </cell>
          <cell r="J227">
            <v>2297.9168883094735</v>
          </cell>
          <cell r="K227">
            <v>2723.1178413224584</v>
          </cell>
          <cell r="L227">
            <v>3262.9192610889259</v>
          </cell>
          <cell r="M227">
            <v>3563.760233275023</v>
          </cell>
          <cell r="N227">
            <v>3874.7397626296552</v>
          </cell>
          <cell r="O227">
            <v>4049.5772287895593</v>
          </cell>
          <cell r="P227">
            <v>4381.9012054344066</v>
          </cell>
          <cell r="Q227">
            <v>4847.0642953741271</v>
          </cell>
          <cell r="R227">
            <v>5301.3876637563963</v>
          </cell>
          <cell r="S227">
            <v>5744.1537985941131</v>
          </cell>
          <cell r="T227">
            <v>6141.5561713268171</v>
          </cell>
          <cell r="U227">
            <v>6630.2695710283633</v>
          </cell>
          <cell r="V227">
            <v>7101.2740065595635</v>
          </cell>
          <cell r="W227">
            <v>7830.6426340105863</v>
          </cell>
          <cell r="X227">
            <v>8553.5506029224725</v>
          </cell>
          <cell r="Y227">
            <v>11207.197591862185</v>
          </cell>
          <cell r="Z227">
            <v>8985.5870685335667</v>
          </cell>
          <cell r="AA227">
            <v>6434.1485930130984</v>
          </cell>
          <cell r="AB227">
            <v>1899.8426851767338</v>
          </cell>
          <cell r="AC227">
            <v>1963.9815015880279</v>
          </cell>
          <cell r="AD227">
            <v>2343.9844672309409</v>
          </cell>
          <cell r="AE227">
            <v>2914.3960371775229</v>
          </cell>
          <cell r="AF227">
            <v>3303.0102617971229</v>
          </cell>
          <cell r="AG227">
            <v>3471.8151256696524</v>
          </cell>
          <cell r="AH227">
            <v>3974.7833919645691</v>
          </cell>
          <cell r="AI227">
            <v>5097.9122504423694</v>
          </cell>
          <cell r="AJ227">
            <v>6636.0330750255807</v>
          </cell>
          <cell r="AK227">
            <v>7095.6783430611395</v>
          </cell>
          <cell r="AL227">
            <v>7186.3750934828277</v>
          </cell>
          <cell r="AM227">
            <v>6809.9925228922439</v>
          </cell>
          <cell r="AN227">
            <v>6809.9925228922439</v>
          </cell>
        </row>
        <row r="228">
          <cell r="C228" t="str">
            <v>Nepal</v>
          </cell>
          <cell r="I228">
            <v>831.62046564361719</v>
          </cell>
          <cell r="J228">
            <v>903.5689355020819</v>
          </cell>
          <cell r="K228">
            <v>977.7916378036947</v>
          </cell>
          <cell r="L228">
            <v>1036.6583905173552</v>
          </cell>
          <cell r="M228">
            <v>1065.0487025227997</v>
          </cell>
          <cell r="N228">
            <v>1119.3205199357087</v>
          </cell>
          <cell r="O228">
            <v>1237.865729772275</v>
          </cell>
          <cell r="P228">
            <v>1336.1351362700082</v>
          </cell>
          <cell r="Q228">
            <v>1518.0899042683657</v>
          </cell>
          <cell r="R228">
            <v>1708.23516004608</v>
          </cell>
          <cell r="S228">
            <v>1941.1667780415835</v>
          </cell>
          <cell r="T228">
            <v>2116.8629762888013</v>
          </cell>
          <cell r="U228">
            <v>2311.5832284732746</v>
          </cell>
          <cell r="V228">
            <v>2321.3018200761994</v>
          </cell>
          <cell r="W228">
            <v>2308.7261425784586</v>
          </cell>
          <cell r="X228">
            <v>2254.8997952059126</v>
          </cell>
          <cell r="Y228">
            <v>2356.8520157382377</v>
          </cell>
          <cell r="Z228">
            <v>2470.790418087789</v>
          </cell>
          <cell r="AA228">
            <v>2373.8828213480615</v>
          </cell>
          <cell r="AB228">
            <v>2297.8936354685584</v>
          </cell>
          <cell r="AC228">
            <v>2251.9281225416453</v>
          </cell>
          <cell r="AD228">
            <v>2505.4068767838339</v>
          </cell>
          <cell r="AE228">
            <v>2730.1369989328164</v>
          </cell>
          <cell r="AF228">
            <v>2939.4433133324292</v>
          </cell>
          <cell r="AG228">
            <v>3190.6860313071702</v>
          </cell>
          <cell r="AH228">
            <v>3418.3836509964008</v>
          </cell>
          <cell r="AI228">
            <v>3608.4418027473516</v>
          </cell>
          <cell r="AJ228">
            <v>3811.2774023547609</v>
          </cell>
          <cell r="AK228">
            <v>4143.8829382283511</v>
          </cell>
          <cell r="AL228">
            <v>4413.4357370058133</v>
          </cell>
          <cell r="AM228">
            <v>4433.2822152970339</v>
          </cell>
          <cell r="AN228">
            <v>4433.2822152970339</v>
          </cell>
        </row>
        <row r="229">
          <cell r="C229" t="str">
            <v xml:space="preserve">Nicaragua           </v>
          </cell>
          <cell r="I229">
            <v>805.93686418119523</v>
          </cell>
          <cell r="J229">
            <v>936.13137390208158</v>
          </cell>
          <cell r="K229">
            <v>973.26876793751399</v>
          </cell>
          <cell r="L229">
            <v>990.86385642944663</v>
          </cell>
          <cell r="M229">
            <v>1051.519936276374</v>
          </cell>
          <cell r="N229">
            <v>1119.405583229083</v>
          </cell>
          <cell r="O229">
            <v>1053.1842932337577</v>
          </cell>
          <cell r="P229">
            <v>1006.0499258791924</v>
          </cell>
          <cell r="Q229">
            <v>1107.0158214942971</v>
          </cell>
          <cell r="R229">
            <v>1411.9159207360956</v>
          </cell>
          <cell r="S229">
            <v>1747.000099244068</v>
          </cell>
          <cell r="T229">
            <v>2271.0335227162523</v>
          </cell>
          <cell r="U229">
            <v>2665.031700649361</v>
          </cell>
          <cell r="V229">
            <v>3238.1245586200312</v>
          </cell>
          <cell r="W229">
            <v>2921.4866565024863</v>
          </cell>
          <cell r="X229">
            <v>2233.0131857349966</v>
          </cell>
          <cell r="Y229">
            <v>1206.6862986707963</v>
          </cell>
          <cell r="Z229">
            <v>913.91293495690627</v>
          </cell>
          <cell r="AA229">
            <v>1051.8426309380038</v>
          </cell>
          <cell r="AB229">
            <v>1245.4468618663652</v>
          </cell>
          <cell r="AC229">
            <v>1280.5710157037504</v>
          </cell>
          <cell r="AD229">
            <v>1277.4259651207528</v>
          </cell>
          <cell r="AE229">
            <v>1255.315731590473</v>
          </cell>
          <cell r="AF229">
            <v>1277.7899308857793</v>
          </cell>
          <cell r="AG229">
            <v>1334.4261800352772</v>
          </cell>
          <cell r="AH229">
            <v>1428.6810478473353</v>
          </cell>
          <cell r="AI229">
            <v>1527.702326734094</v>
          </cell>
          <cell r="AJ229">
            <v>1659.6833824542264</v>
          </cell>
          <cell r="AK229">
            <v>1826.4243829980212</v>
          </cell>
          <cell r="AL229">
            <v>1957.5249934274507</v>
          </cell>
          <cell r="AM229">
            <v>1971.1099533942481</v>
          </cell>
          <cell r="AN229">
            <v>1971.1099533942481</v>
          </cell>
        </row>
        <row r="230">
          <cell r="C230" t="str">
            <v xml:space="preserve">Niger               </v>
          </cell>
          <cell r="I230">
            <v>424.61145405032761</v>
          </cell>
          <cell r="J230">
            <v>433.54542206241439</v>
          </cell>
          <cell r="K230">
            <v>506.37439610438213</v>
          </cell>
          <cell r="L230">
            <v>649.00254386330437</v>
          </cell>
          <cell r="M230">
            <v>833.31533799087936</v>
          </cell>
          <cell r="N230">
            <v>1041.2504207287195</v>
          </cell>
          <cell r="O230">
            <v>1283.8285212974658</v>
          </cell>
          <cell r="P230">
            <v>1595.4273179191393</v>
          </cell>
          <cell r="Q230">
            <v>1786.7681363305844</v>
          </cell>
          <cell r="R230">
            <v>1865.31352786961</v>
          </cell>
          <cell r="S230">
            <v>1785.1019977110921</v>
          </cell>
          <cell r="T230">
            <v>1646.5343883111145</v>
          </cell>
          <cell r="U230">
            <v>1510.231882065272</v>
          </cell>
          <cell r="V230">
            <v>1488.9247137249797</v>
          </cell>
          <cell r="W230">
            <v>1589.4316333519164</v>
          </cell>
          <cell r="X230">
            <v>1682.1567601097815</v>
          </cell>
          <cell r="Y230">
            <v>1708.0337335364411</v>
          </cell>
          <cell r="Z230">
            <v>1741.7279442967229</v>
          </cell>
          <cell r="AA230">
            <v>1743.3115050412496</v>
          </cell>
          <cell r="AB230">
            <v>1731.5097200146222</v>
          </cell>
          <cell r="AC230">
            <v>1652.301691529161</v>
          </cell>
          <cell r="AD230">
            <v>1449.0762396010102</v>
          </cell>
          <cell r="AE230">
            <v>1307.3900648421065</v>
          </cell>
          <cell r="AF230">
            <v>1233.6835977079138</v>
          </cell>
          <cell r="AG230">
            <v>1316.7948139744522</v>
          </cell>
          <cell r="AH230">
            <v>1413.7659050675409</v>
          </cell>
          <cell r="AI230">
            <v>1450.0042071278931</v>
          </cell>
          <cell r="AJ230">
            <v>1458.6679258107722</v>
          </cell>
          <cell r="AK230">
            <v>1458.1929871922728</v>
          </cell>
          <cell r="AL230">
            <v>1526.0574939500618</v>
          </cell>
          <cell r="AM230">
            <v>1699.6856591500443</v>
          </cell>
          <cell r="AN230">
            <v>1699.6856591500443</v>
          </cell>
        </row>
        <row r="231">
          <cell r="C231" t="str">
            <v xml:space="preserve">Nigeria             </v>
          </cell>
          <cell r="I231">
            <v>9935.1210870313407</v>
          </cell>
          <cell r="J231">
            <v>11255.688550684552</v>
          </cell>
          <cell r="K231">
            <v>13824.111162312031</v>
          </cell>
          <cell r="L231">
            <v>18559.449650443185</v>
          </cell>
          <cell r="M231">
            <v>23204.198336216654</v>
          </cell>
          <cell r="N231">
            <v>26708.824945650242</v>
          </cell>
          <cell r="O231">
            <v>30421.442185284133</v>
          </cell>
          <cell r="P231">
            <v>37984.225762959271</v>
          </cell>
          <cell r="Q231">
            <v>45835.953843604751</v>
          </cell>
          <cell r="R231">
            <v>49543.513609694499</v>
          </cell>
          <cell r="S231">
            <v>44195.19754308457</v>
          </cell>
          <cell r="T231">
            <v>38231.846143993163</v>
          </cell>
          <cell r="U231">
            <v>33970.682313892379</v>
          </cell>
          <cell r="V231">
            <v>29271.827917482373</v>
          </cell>
          <cell r="W231">
            <v>23755.368013746785</v>
          </cell>
          <cell r="X231">
            <v>18618.767261485864</v>
          </cell>
          <cell r="Y231">
            <v>18781.133215749494</v>
          </cell>
          <cell r="Z231">
            <v>20407.243455349129</v>
          </cell>
          <cell r="AA231">
            <v>21429.594361326559</v>
          </cell>
          <cell r="AB231">
            <v>21487.04149951243</v>
          </cell>
          <cell r="AC231">
            <v>19158.043910717195</v>
          </cell>
          <cell r="AD231">
            <v>17361.873077730805</v>
          </cell>
          <cell r="AE231">
            <v>16794.869218282765</v>
          </cell>
          <cell r="AF231">
            <v>19802.227621050795</v>
          </cell>
          <cell r="AG231">
            <v>22950.799035349995</v>
          </cell>
          <cell r="AH231">
            <v>24795.877346081106</v>
          </cell>
          <cell r="AI231">
            <v>25549.486901581968</v>
          </cell>
          <cell r="AJ231">
            <v>27592.24925149792</v>
          </cell>
          <cell r="AK231">
            <v>30785.802824075177</v>
          </cell>
          <cell r="AL231">
            <v>33172.808910957661</v>
          </cell>
          <cell r="AM231">
            <v>33543.103868658734</v>
          </cell>
          <cell r="AN231">
            <v>33543.103868658734</v>
          </cell>
        </row>
        <row r="232">
          <cell r="C232" t="str">
            <v>Pakistan</v>
          </cell>
          <cell r="I232">
            <v>8461.9705946403319</v>
          </cell>
          <cell r="J232">
            <v>7431.4396493831564</v>
          </cell>
          <cell r="K232">
            <v>9042.3744496710769</v>
          </cell>
          <cell r="L232">
            <v>11239.919770809633</v>
          </cell>
          <cell r="M232">
            <v>13256.78314955534</v>
          </cell>
          <cell r="N232">
            <v>14868.124795470525</v>
          </cell>
          <cell r="O232">
            <v>16554.817718650429</v>
          </cell>
          <cell r="P232">
            <v>18733.437474950933</v>
          </cell>
          <cell r="Q232">
            <v>21736.739002882663</v>
          </cell>
          <cell r="R232">
            <v>24505.472369166178</v>
          </cell>
          <cell r="S232">
            <v>26916.411076989421</v>
          </cell>
          <cell r="T232">
            <v>28717.315392969987</v>
          </cell>
          <cell r="U232">
            <v>30260.661244581526</v>
          </cell>
          <cell r="V232">
            <v>30364.238599001663</v>
          </cell>
          <cell r="W232">
            <v>29917.371222120495</v>
          </cell>
          <cell r="X232">
            <v>29330.068001198695</v>
          </cell>
          <cell r="Y232">
            <v>30413.201260934566</v>
          </cell>
          <cell r="Z232">
            <v>30767.559262865823</v>
          </cell>
          <cell r="AA232">
            <v>32331.787369128517</v>
          </cell>
          <cell r="AB232">
            <v>33556.584778197284</v>
          </cell>
          <cell r="AC232">
            <v>35806.66655265692</v>
          </cell>
          <cell r="AD232">
            <v>37493.924413302368</v>
          </cell>
          <cell r="AE232">
            <v>39367.905851126903</v>
          </cell>
          <cell r="AF232">
            <v>41561.333507128678</v>
          </cell>
          <cell r="AG232">
            <v>43562.189745457123</v>
          </cell>
          <cell r="AH232">
            <v>44388.904616168584</v>
          </cell>
          <cell r="AI232">
            <v>44382.771710651781</v>
          </cell>
          <cell r="AJ232">
            <v>44719.758047123156</v>
          </cell>
          <cell r="AK232">
            <v>44962.914977513887</v>
          </cell>
          <cell r="AL232">
            <v>46812.637181113307</v>
          </cell>
          <cell r="AM232">
            <v>48707.933320420387</v>
          </cell>
          <cell r="AN232">
            <v>48707.933320420387</v>
          </cell>
        </row>
        <row r="233">
          <cell r="C233" t="str">
            <v xml:space="preserve">Papua New Guinea    </v>
          </cell>
          <cell r="I233">
            <v>783.24852879062257</v>
          </cell>
          <cell r="J233">
            <v>950.64293308902415</v>
          </cell>
          <cell r="K233">
            <v>1106.6995589514311</v>
          </cell>
          <cell r="L233">
            <v>1225.9934403076402</v>
          </cell>
          <cell r="M233">
            <v>1340.1801533798605</v>
          </cell>
          <cell r="N233">
            <v>1520.1084584018952</v>
          </cell>
          <cell r="O233">
            <v>1737.2525290379272</v>
          </cell>
          <cell r="P233">
            <v>1938.3966837441506</v>
          </cell>
          <cell r="Q233">
            <v>2130.4951997068051</v>
          </cell>
          <cell r="R233">
            <v>2265.9806808248454</v>
          </cell>
          <cell r="S233">
            <v>2355.55865610211</v>
          </cell>
          <cell r="T233">
            <v>2413.7159228911</v>
          </cell>
          <cell r="U233">
            <v>2420.8176041230804</v>
          </cell>
          <cell r="V233">
            <v>2372.3059809856331</v>
          </cell>
          <cell r="W233">
            <v>2352.6294829173989</v>
          </cell>
          <cell r="X233">
            <v>2470.9442572010571</v>
          </cell>
          <cell r="Y233">
            <v>2642.9228518854684</v>
          </cell>
          <cell r="Z233">
            <v>2623.6313574123851</v>
          </cell>
          <cell r="AA233">
            <v>2639.2304478068986</v>
          </cell>
          <cell r="AB233">
            <v>2749.9191241041444</v>
          </cell>
          <cell r="AC233">
            <v>3146.5062613184291</v>
          </cell>
          <cell r="AD233">
            <v>3470.4455151482211</v>
          </cell>
          <cell r="AE233">
            <v>3448.0267742585424</v>
          </cell>
          <cell r="AF233">
            <v>3458.5581235609448</v>
          </cell>
          <cell r="AG233">
            <v>3405.1341998103867</v>
          </cell>
          <cell r="AH233">
            <v>3320.7031748065488</v>
          </cell>
          <cell r="AI233">
            <v>2962.1726798841978</v>
          </cell>
          <cell r="AJ233">
            <v>2640.4203583038229</v>
          </cell>
          <cell r="AK233">
            <v>2475.3078022226109</v>
          </cell>
          <cell r="AL233">
            <v>2390.1518044950622</v>
          </cell>
          <cell r="AM233">
            <v>2276.1834597990123</v>
          </cell>
          <cell r="AN233">
            <v>2276.1834597990123</v>
          </cell>
        </row>
        <row r="234">
          <cell r="C234" t="str">
            <v>Philippines</v>
          </cell>
          <cell r="I234">
            <v>7678.8628280105231</v>
          </cell>
          <cell r="J234">
            <v>9096.9597144474737</v>
          </cell>
          <cell r="K234">
            <v>10719.633823990584</v>
          </cell>
          <cell r="L234">
            <v>12717.183824253356</v>
          </cell>
          <cell r="M234">
            <v>14347.065109017756</v>
          </cell>
          <cell r="N234">
            <v>16167.215174742838</v>
          </cell>
          <cell r="O234">
            <v>18505.434561163591</v>
          </cell>
          <cell r="P234">
            <v>21345.371661139186</v>
          </cell>
          <cell r="Q234">
            <v>25493.736173068526</v>
          </cell>
          <cell r="R234">
            <v>29601.430648620473</v>
          </cell>
          <cell r="S234">
            <v>31646.655078071821</v>
          </cell>
          <cell r="T234">
            <v>31783.861948311387</v>
          </cell>
          <cell r="U234">
            <v>30660.090551524114</v>
          </cell>
          <cell r="V234">
            <v>28790.492527674494</v>
          </cell>
          <cell r="W234">
            <v>27133.822773071628</v>
          </cell>
          <cell r="X234">
            <v>26440.603443514061</v>
          </cell>
          <cell r="Y234">
            <v>29044.932871855006</v>
          </cell>
          <cell r="Z234">
            <v>31338.069796822147</v>
          </cell>
          <cell r="AA234">
            <v>32983.242012375318</v>
          </cell>
          <cell r="AB234">
            <v>34432.084791714587</v>
          </cell>
          <cell r="AC234">
            <v>36560.376881178352</v>
          </cell>
          <cell r="AD234">
            <v>40438.831938304989</v>
          </cell>
          <cell r="AE234">
            <v>44495.024661158102</v>
          </cell>
          <cell r="AF234">
            <v>50888.386548678296</v>
          </cell>
          <cell r="AG234">
            <v>56258.29459511544</v>
          </cell>
          <cell r="AH234">
            <v>56021.384974607536</v>
          </cell>
          <cell r="AI234">
            <v>55208.397057258611</v>
          </cell>
          <cell r="AJ234">
            <v>53834.957355034276</v>
          </cell>
          <cell r="AK234">
            <v>56349.870745821761</v>
          </cell>
          <cell r="AL234">
            <v>57853.06333497099</v>
          </cell>
          <cell r="AM234">
            <v>58450.839952475864</v>
          </cell>
          <cell r="AN234">
            <v>58450.839952475864</v>
          </cell>
        </row>
        <row r="235">
          <cell r="C235" t="str">
            <v xml:space="preserve">Rwanda              </v>
          </cell>
          <cell r="I235">
            <v>321.82141457057287</v>
          </cell>
          <cell r="J235">
            <v>360.29427981476755</v>
          </cell>
          <cell r="K235">
            <v>439.20540698560126</v>
          </cell>
          <cell r="L235">
            <v>531.74433279436153</v>
          </cell>
          <cell r="M235">
            <v>640.84263984058771</v>
          </cell>
          <cell r="N235">
            <v>719.59835843819144</v>
          </cell>
          <cell r="O235">
            <v>814.6974465811827</v>
          </cell>
          <cell r="P235">
            <v>902.12311974953627</v>
          </cell>
          <cell r="Q235">
            <v>1060.9175786693461</v>
          </cell>
          <cell r="R235">
            <v>1234.9629052579232</v>
          </cell>
          <cell r="S235">
            <v>1427.8923453480259</v>
          </cell>
          <cell r="T235">
            <v>1535.5174524402482</v>
          </cell>
          <cell r="U235">
            <v>1689.6947928322224</v>
          </cell>
          <cell r="V235">
            <v>1782.0158471054165</v>
          </cell>
          <cell r="W235">
            <v>1879.3577400770935</v>
          </cell>
          <cell r="X235">
            <v>1890.0065760590214</v>
          </cell>
          <cell r="Y235">
            <v>1974.0943092746093</v>
          </cell>
          <cell r="Z235">
            <v>1985.4859266484509</v>
          </cell>
          <cell r="AA235">
            <v>1807.4681688348799</v>
          </cell>
          <cell r="AB235">
            <v>1584.9401671040166</v>
          </cell>
          <cell r="AC235">
            <v>1418.5823425750752</v>
          </cell>
          <cell r="AD235">
            <v>1128.2204187747523</v>
          </cell>
          <cell r="AE235">
            <v>930.0961828118443</v>
          </cell>
          <cell r="AF235">
            <v>777.37348740760854</v>
          </cell>
          <cell r="AG235">
            <v>1049.1942940824651</v>
          </cell>
          <cell r="AH235">
            <v>1253.8705845914019</v>
          </cell>
          <cell r="AI235">
            <v>1406.9622416311202</v>
          </cell>
          <cell r="AJ235">
            <v>1417.382754508277</v>
          </cell>
          <cell r="AK235">
            <v>1374.3597939303552</v>
          </cell>
          <cell r="AL235">
            <v>1350.3263217971839</v>
          </cell>
          <cell r="AM235">
            <v>1299.9068643492283</v>
          </cell>
          <cell r="AN235">
            <v>1299.9068643492283</v>
          </cell>
        </row>
        <row r="236">
          <cell r="C236" t="str">
            <v>Samoa</v>
          </cell>
          <cell r="I236">
            <v>49.580122453304391</v>
          </cell>
          <cell r="J236">
            <v>56.256142524064387</v>
          </cell>
          <cell r="K236">
            <v>61.622436451266118</v>
          </cell>
          <cell r="L236">
            <v>62.966594264071205</v>
          </cell>
          <cell r="M236">
            <v>64.708507804436749</v>
          </cell>
          <cell r="N236">
            <v>67.425226784465664</v>
          </cell>
          <cell r="O236">
            <v>73.221601763543049</v>
          </cell>
          <cell r="P236">
            <v>76.844243535612364</v>
          </cell>
          <cell r="Q236">
            <v>80.662599814741739</v>
          </cell>
          <cell r="R236">
            <v>84.860011535830154</v>
          </cell>
          <cell r="S236">
            <v>87.080930993921811</v>
          </cell>
          <cell r="T236">
            <v>88.979074577273749</v>
          </cell>
          <cell r="U236">
            <v>87.153110298933029</v>
          </cell>
          <cell r="V236">
            <v>84.458509894890398</v>
          </cell>
          <cell r="W236">
            <v>81.129922524044332</v>
          </cell>
          <cell r="X236">
            <v>80.809714016455203</v>
          </cell>
          <cell r="Y236">
            <v>84.833192539960081</v>
          </cell>
          <cell r="Z236">
            <v>95.365510596884974</v>
          </cell>
          <cell r="AA236">
            <v>102.51100700201117</v>
          </cell>
          <cell r="AB236">
            <v>109.82677090149139</v>
          </cell>
          <cell r="AC236">
            <v>111.95438378348094</v>
          </cell>
          <cell r="AD236">
            <v>122.43897273967634</v>
          </cell>
          <cell r="AE236">
            <v>128.88483498633082</v>
          </cell>
          <cell r="AF236">
            <v>141.72822757989616</v>
          </cell>
          <cell r="AG236">
            <v>155.04115621515155</v>
          </cell>
          <cell r="AH236">
            <v>166.86839809568369</v>
          </cell>
          <cell r="AI236">
            <v>170.63130521235311</v>
          </cell>
          <cell r="AJ236">
            <v>171.30267996315047</v>
          </cell>
          <cell r="AK236">
            <v>179.58970293307866</v>
          </cell>
          <cell r="AL236">
            <v>192.13235527487964</v>
          </cell>
          <cell r="AM236">
            <v>203.24452887280231</v>
          </cell>
          <cell r="AN236">
            <v>203.24452887280231</v>
          </cell>
        </row>
        <row r="237">
          <cell r="C237" t="str">
            <v>São Tomé &amp; Príncipe</v>
          </cell>
          <cell r="I237">
            <v>23.319479961714151</v>
          </cell>
          <cell r="J237">
            <v>25.364216259536732</v>
          </cell>
          <cell r="K237">
            <v>27.533079315172113</v>
          </cell>
          <cell r="L237">
            <v>27.279121913790018</v>
          </cell>
          <cell r="M237">
            <v>26.145517591834221</v>
          </cell>
          <cell r="N237">
            <v>25.086914903682882</v>
          </cell>
          <cell r="O237">
            <v>26.199872236393301</v>
          </cell>
          <cell r="P237">
            <v>28.135256543366339</v>
          </cell>
          <cell r="Q237">
            <v>33.764583268310979</v>
          </cell>
          <cell r="R237">
            <v>39.887880742527919</v>
          </cell>
          <cell r="S237">
            <v>46.176937269737699</v>
          </cell>
          <cell r="T237">
            <v>47.864757766613515</v>
          </cell>
          <cell r="U237">
            <v>49.078877864110403</v>
          </cell>
          <cell r="V237">
            <v>51.049038051438863</v>
          </cell>
          <cell r="W237">
            <v>49.726149571081407</v>
          </cell>
          <cell r="X237">
            <v>44.78143490759124</v>
          </cell>
          <cell r="Y237">
            <v>38.494790081304437</v>
          </cell>
          <cell r="Z237">
            <v>38.23550009424482</v>
          </cell>
          <cell r="AA237">
            <v>39.986417812988897</v>
          </cell>
          <cell r="AB237">
            <v>38.778036978848206</v>
          </cell>
          <cell r="AC237">
            <v>36.003055352361677</v>
          </cell>
          <cell r="AD237">
            <v>33.661151468777888</v>
          </cell>
          <cell r="AE237">
            <v>32.898235597050629</v>
          </cell>
          <cell r="AF237">
            <v>31.838566732017558</v>
          </cell>
          <cell r="AG237">
            <v>30.946545256559101</v>
          </cell>
          <cell r="AH237">
            <v>30.918227974844374</v>
          </cell>
          <cell r="AI237">
            <v>32.094450728318172</v>
          </cell>
          <cell r="AJ237">
            <v>33.262466476435698</v>
          </cell>
          <cell r="AK237">
            <v>35.913172307401183</v>
          </cell>
          <cell r="AL237">
            <v>38.312427972073799</v>
          </cell>
          <cell r="AM237">
            <v>40.567840425300041</v>
          </cell>
          <cell r="AN237">
            <v>40.567840425300041</v>
          </cell>
        </row>
        <row r="238">
          <cell r="C238" t="str">
            <v>Senegal</v>
          </cell>
          <cell r="I238">
            <v>796.28733042048918</v>
          </cell>
          <cell r="J238">
            <v>883.69168098102728</v>
          </cell>
          <cell r="K238">
            <v>1123.5720771874469</v>
          </cell>
          <cell r="L238">
            <v>1355.6273152325509</v>
          </cell>
          <cell r="M238">
            <v>1598.2747958793054</v>
          </cell>
          <cell r="N238">
            <v>1675.9950730621447</v>
          </cell>
          <cell r="O238">
            <v>1861.8539323609145</v>
          </cell>
          <cell r="P238">
            <v>2061.5056859688943</v>
          </cell>
          <cell r="Q238">
            <v>2175.3371019493184</v>
          </cell>
          <cell r="R238">
            <v>2245.6493690714283</v>
          </cell>
          <cell r="S238">
            <v>2253.9619065271072</v>
          </cell>
          <cell r="T238">
            <v>2313.2290958547965</v>
          </cell>
          <cell r="U238">
            <v>2379.8016224273974</v>
          </cell>
          <cell r="V238">
            <v>2675.9248993377273</v>
          </cell>
          <cell r="W238">
            <v>3101.542397283009</v>
          </cell>
          <cell r="X238">
            <v>3490.1639534221817</v>
          </cell>
          <cell r="Y238">
            <v>3624.0085210201064</v>
          </cell>
          <cell r="Z238">
            <v>3838.4322949790235</v>
          </cell>
          <cell r="AA238">
            <v>3943.1480520951532</v>
          </cell>
          <cell r="AB238">
            <v>4166.6372158554268</v>
          </cell>
          <cell r="AC238">
            <v>4063.0139721743089</v>
          </cell>
          <cell r="AD238">
            <v>3571.1488584536769</v>
          </cell>
          <cell r="AE238">
            <v>3127.9467742758948</v>
          </cell>
          <cell r="AF238">
            <v>2896.0650467327764</v>
          </cell>
          <cell r="AG238">
            <v>3107.6350006210437</v>
          </cell>
          <cell r="AH238">
            <v>3274.3631356495753</v>
          </cell>
          <cell r="AI238">
            <v>3369.4662176118072</v>
          </cell>
          <cell r="AJ238">
            <v>3418.2295189374131</v>
          </cell>
          <cell r="AK238">
            <v>3476.373900672359</v>
          </cell>
          <cell r="AL238">
            <v>3632.3443377982439</v>
          </cell>
          <cell r="AM238">
            <v>4106.1840406150513</v>
          </cell>
          <cell r="AN238">
            <v>4106.1840406150513</v>
          </cell>
        </row>
        <row r="239">
          <cell r="C239" t="str">
            <v xml:space="preserve">Sierra Leone        </v>
          </cell>
          <cell r="I239">
            <v>398.5207079419792</v>
          </cell>
          <cell r="J239">
            <v>411.1962782152778</v>
          </cell>
          <cell r="K239">
            <v>447.11478259630508</v>
          </cell>
          <cell r="L239">
            <v>481.68458074229471</v>
          </cell>
          <cell r="M239">
            <v>508.90839028869641</v>
          </cell>
          <cell r="N239">
            <v>542.7639215213261</v>
          </cell>
          <cell r="O239">
            <v>647.9602103917415</v>
          </cell>
          <cell r="P239">
            <v>772.51995341155123</v>
          </cell>
          <cell r="Q239">
            <v>921.95853176995934</v>
          </cell>
          <cell r="R239">
            <v>1076.0134812524159</v>
          </cell>
          <cell r="S239">
            <v>1158.3038812973723</v>
          </cell>
          <cell r="T239">
            <v>1264.6507922020808</v>
          </cell>
          <cell r="U239">
            <v>1235.2632002514144</v>
          </cell>
          <cell r="V239">
            <v>1110.3143176516089</v>
          </cell>
          <cell r="W239">
            <v>852.9993916291902</v>
          </cell>
          <cell r="X239">
            <v>777.19158056507968</v>
          </cell>
          <cell r="Y239">
            <v>828.53033865993348</v>
          </cell>
          <cell r="Z239">
            <v>846.60529201258032</v>
          </cell>
          <cell r="AA239">
            <v>724.28652101659384</v>
          </cell>
          <cell r="AB239">
            <v>580.60080534043254</v>
          </cell>
          <cell r="AC239">
            <v>544.34756250860278</v>
          </cell>
          <cell r="AD239">
            <v>563.52046842606353</v>
          </cell>
          <cell r="AE239">
            <v>590.22686974897942</v>
          </cell>
          <cell r="AF239">
            <v>622.36327815398647</v>
          </cell>
          <cell r="AG239">
            <v>612.37114993676596</v>
          </cell>
          <cell r="AH239">
            <v>587.32781989499756</v>
          </cell>
          <cell r="AI239">
            <v>532.9445386239297</v>
          </cell>
          <cell r="AJ239">
            <v>487.31602325540058</v>
          </cell>
          <cell r="AK239">
            <v>518.21703287778735</v>
          </cell>
          <cell r="AL239">
            <v>558.11336341870208</v>
          </cell>
          <cell r="AM239">
            <v>606.72202830887852</v>
          </cell>
          <cell r="AN239">
            <v>606.72202830887852</v>
          </cell>
        </row>
        <row r="240">
          <cell r="C240" t="str">
            <v xml:space="preserve">Solomon Islands     </v>
          </cell>
          <cell r="I240">
            <v>56.899421886723808</v>
          </cell>
          <cell r="J240">
            <v>65.848361988474437</v>
          </cell>
          <cell r="K240">
            <v>70.825592640356945</v>
          </cell>
          <cell r="L240">
            <v>77.357547831279476</v>
          </cell>
          <cell r="M240">
            <v>79.788931921660136</v>
          </cell>
          <cell r="N240">
            <v>88.684553199473172</v>
          </cell>
          <cell r="O240">
            <v>102.72005313025188</v>
          </cell>
          <cell r="P240">
            <v>119.27790429876859</v>
          </cell>
          <cell r="Q240">
            <v>139.96525286217468</v>
          </cell>
          <cell r="R240">
            <v>154.81974135964271</v>
          </cell>
          <cell r="S240">
            <v>164.1928688906396</v>
          </cell>
          <cell r="T240">
            <v>165.36386563932413</v>
          </cell>
          <cell r="U240">
            <v>157.28203431642552</v>
          </cell>
          <cell r="V240">
            <v>138.16517560026134</v>
          </cell>
          <cell r="W240">
            <v>123.24641874038453</v>
          </cell>
          <cell r="X240">
            <v>116.60171587605356</v>
          </cell>
          <cell r="Y240">
            <v>122.65054948193945</v>
          </cell>
          <cell r="Z240">
            <v>132.82110908884897</v>
          </cell>
          <cell r="AA240">
            <v>143.29032902767088</v>
          </cell>
          <cell r="AB240">
            <v>163.30063835811123</v>
          </cell>
          <cell r="AC240">
            <v>181.31759565220068</v>
          </cell>
          <cell r="AD240">
            <v>203.60618434245768</v>
          </cell>
          <cell r="AE240">
            <v>220.42597215761509</v>
          </cell>
          <cell r="AF240">
            <v>242.58370606900135</v>
          </cell>
          <cell r="AG240">
            <v>262.53667278814754</v>
          </cell>
          <cell r="AH240">
            <v>264.44773195728789</v>
          </cell>
          <cell r="AI240">
            <v>256.81444550873516</v>
          </cell>
          <cell r="AJ240">
            <v>243.12060390857059</v>
          </cell>
          <cell r="AK240">
            <v>242.14231869387936</v>
          </cell>
          <cell r="AL240">
            <v>242.9831000380735</v>
          </cell>
          <cell r="AM240">
            <v>249.56870519774523</v>
          </cell>
          <cell r="AN240">
            <v>249.56870519774523</v>
          </cell>
        </row>
        <row r="241">
          <cell r="C241" t="str">
            <v>Sri Lanka</v>
          </cell>
          <cell r="I241">
            <v>3314.4721539181696</v>
          </cell>
          <cell r="J241">
            <v>3455.8614865527888</v>
          </cell>
          <cell r="K241">
            <v>3602.3248735412076</v>
          </cell>
          <cell r="L241">
            <v>3694.3414912489329</v>
          </cell>
          <cell r="M241">
            <v>3643.6758588278221</v>
          </cell>
          <cell r="N241">
            <v>3087.6279714605712</v>
          </cell>
          <cell r="O241">
            <v>2766.9233576116162</v>
          </cell>
          <cell r="P241">
            <v>2620.5036089558639</v>
          </cell>
          <cell r="Q241">
            <v>3141.4270825642543</v>
          </cell>
          <cell r="R241">
            <v>3713.1749206236195</v>
          </cell>
          <cell r="S241">
            <v>4293.2730042316371</v>
          </cell>
          <cell r="T241">
            <v>5006.8377054540279</v>
          </cell>
          <cell r="U241">
            <v>5526.5601379317413</v>
          </cell>
          <cell r="V241">
            <v>5738.8870542038376</v>
          </cell>
          <cell r="W241">
            <v>5493.7491367558587</v>
          </cell>
          <cell r="X241">
            <v>5261.0158107507641</v>
          </cell>
          <cell r="Y241">
            <v>5260.930725092202</v>
          </cell>
          <cell r="Z241">
            <v>5517.4349938922933</v>
          </cell>
          <cell r="AA241">
            <v>5983.5694070959153</v>
          </cell>
          <cell r="AB241">
            <v>6462.8181616946431</v>
          </cell>
          <cell r="AC241">
            <v>6960.9576555183185</v>
          </cell>
          <cell r="AD241">
            <v>7496.2723804091847</v>
          </cell>
          <cell r="AE241">
            <v>8062.905403053267</v>
          </cell>
          <cell r="AF241">
            <v>8782.2836701620527</v>
          </cell>
          <cell r="AG241">
            <v>9710.0871613384461</v>
          </cell>
          <cell r="AH241">
            <v>10720.009198027803</v>
          </cell>
          <cell r="AI241">
            <v>11359.364164171595</v>
          </cell>
          <cell r="AJ241">
            <v>11898.324502910029</v>
          </cell>
          <cell r="AK241">
            <v>12149.173342484617</v>
          </cell>
          <cell r="AL241">
            <v>12546.702991959195</v>
          </cell>
          <cell r="AM241">
            <v>12588.988330487669</v>
          </cell>
          <cell r="AN241">
            <v>12588.988330487669</v>
          </cell>
        </row>
        <row r="242">
          <cell r="C242" t="str">
            <v xml:space="preserve">St. Kitts and Nevis </v>
          </cell>
          <cell r="I242">
            <v>14.244885148365787</v>
          </cell>
          <cell r="J242">
            <v>16.329630672637474</v>
          </cell>
          <cell r="K242">
            <v>18.54017646591203</v>
          </cell>
          <cell r="L242">
            <v>20.925889567990662</v>
          </cell>
          <cell r="M242">
            <v>23.878947992326633</v>
          </cell>
          <cell r="N242">
            <v>26.282047336986512</v>
          </cell>
          <cell r="O242">
            <v>29.115948180081176</v>
          </cell>
          <cell r="P242">
            <v>32.231805139534202</v>
          </cell>
          <cell r="Q242">
            <v>38.364393276529825</v>
          </cell>
          <cell r="R242">
            <v>46.504358323440478</v>
          </cell>
          <cell r="S242">
            <v>50.319543618097292</v>
          </cell>
          <cell r="T242">
            <v>54.30054621473672</v>
          </cell>
          <cell r="U242">
            <v>57.667197311604546</v>
          </cell>
          <cell r="V242">
            <v>63.972392605104602</v>
          </cell>
          <cell r="W242">
            <v>67.660450692694852</v>
          </cell>
          <cell r="X242">
            <v>72.16406733755133</v>
          </cell>
          <cell r="Y242">
            <v>87.006265036650873</v>
          </cell>
          <cell r="Z242">
            <v>102.87134508364596</v>
          </cell>
          <cell r="AA242">
            <v>116.44604511262401</v>
          </cell>
          <cell r="AB242">
            <v>122.23160249012135</v>
          </cell>
          <cell r="AC242">
            <v>130.46618909219714</v>
          </cell>
          <cell r="AD242">
            <v>142.00628274627505</v>
          </cell>
          <cell r="AE242">
            <v>149.65283799624368</v>
          </cell>
          <cell r="AF242">
            <v>158.72770921493483</v>
          </cell>
          <cell r="AG242">
            <v>173.69964685921153</v>
          </cell>
          <cell r="AH242">
            <v>193.58121480124331</v>
          </cell>
          <cell r="AI242">
            <v>211.43964292875611</v>
          </cell>
          <cell r="AJ242">
            <v>227.99633196948329</v>
          </cell>
          <cell r="AK242">
            <v>247.56839679190611</v>
          </cell>
          <cell r="AL242">
            <v>264.99829714127213</v>
          </cell>
          <cell r="AM242">
            <v>270.12434078804409</v>
          </cell>
          <cell r="AN242">
            <v>270.12434078804409</v>
          </cell>
        </row>
        <row r="243">
          <cell r="C243" t="str">
            <v xml:space="preserve">St. Lucia           </v>
          </cell>
          <cell r="I243">
            <v>32.33798509649457</v>
          </cell>
          <cell r="J243">
            <v>36.967464682788517</v>
          </cell>
          <cell r="K243">
            <v>43.379379067136234</v>
          </cell>
          <cell r="L243">
            <v>51.844435990894276</v>
          </cell>
          <cell r="M243">
            <v>59.174204501001043</v>
          </cell>
          <cell r="N243">
            <v>66.882813107403635</v>
          </cell>
          <cell r="O243">
            <v>76.611540275057337</v>
          </cell>
          <cell r="P243">
            <v>88.479986504524121</v>
          </cell>
          <cell r="Q243">
            <v>106.56011817420983</v>
          </cell>
          <cell r="R243">
            <v>120.56356062705395</v>
          </cell>
          <cell r="S243">
            <v>134.57804154075268</v>
          </cell>
          <cell r="T243">
            <v>155.62486899321982</v>
          </cell>
          <cell r="U243">
            <v>183.86295036978791</v>
          </cell>
          <cell r="V243">
            <v>210.14460596374636</v>
          </cell>
          <cell r="W243">
            <v>220.17359849911031</v>
          </cell>
          <cell r="X243">
            <v>229.79665337188598</v>
          </cell>
          <cell r="Y243">
            <v>252.32630524850561</v>
          </cell>
          <cell r="Z243">
            <v>276.20141689765313</v>
          </cell>
          <cell r="AA243">
            <v>300.11008839133916</v>
          </cell>
          <cell r="AB243">
            <v>316.28543729929311</v>
          </cell>
          <cell r="AC243">
            <v>335.70772501358255</v>
          </cell>
          <cell r="AD243">
            <v>351.04759227587232</v>
          </cell>
          <cell r="AE243">
            <v>361.09649466116912</v>
          </cell>
          <cell r="AF243">
            <v>373.72382372644944</v>
          </cell>
          <cell r="AG243">
            <v>393.70718741753558</v>
          </cell>
          <cell r="AH243">
            <v>427.56436986796939</v>
          </cell>
          <cell r="AI243">
            <v>459.35136153135062</v>
          </cell>
          <cell r="AJ243">
            <v>491.45196526715853</v>
          </cell>
          <cell r="AK243">
            <v>503.97251381395131</v>
          </cell>
          <cell r="AL243">
            <v>512.00164036815386</v>
          </cell>
          <cell r="AM243">
            <v>502.70609251923162</v>
          </cell>
          <cell r="AN243">
            <v>502.70609251923162</v>
          </cell>
        </row>
        <row r="244">
          <cell r="C244" t="str">
            <v>St. Vincent &amp; Grens.</v>
          </cell>
          <cell r="I244">
            <v>23.027004588329486</v>
          </cell>
          <cell r="J244">
            <v>23.270485916654795</v>
          </cell>
          <cell r="K244">
            <v>23.752110273259508</v>
          </cell>
          <cell r="L244">
            <v>25.468843845231987</v>
          </cell>
          <cell r="M244">
            <v>27.367054229119503</v>
          </cell>
          <cell r="N244">
            <v>31.439315456830837</v>
          </cell>
          <cell r="O244">
            <v>35.968741393826697</v>
          </cell>
          <cell r="P244">
            <v>40.840613722723198</v>
          </cell>
          <cell r="Q244">
            <v>49.281913874836583</v>
          </cell>
          <cell r="R244">
            <v>61.085355246007843</v>
          </cell>
          <cell r="S244">
            <v>75.394090070577064</v>
          </cell>
          <cell r="T244">
            <v>88.255569204664809</v>
          </cell>
          <cell r="U244">
            <v>99.858116707645891</v>
          </cell>
          <cell r="V244">
            <v>106.56911443840836</v>
          </cell>
          <cell r="W244">
            <v>109.8102655990095</v>
          </cell>
          <cell r="X244">
            <v>112.62425973927616</v>
          </cell>
          <cell r="Y244">
            <v>122.58428602702953</v>
          </cell>
          <cell r="Z244">
            <v>134.649235457391</v>
          </cell>
          <cell r="AA244">
            <v>146.57558034297804</v>
          </cell>
          <cell r="AB244">
            <v>155.65904956157294</v>
          </cell>
          <cell r="AC244">
            <v>163.9622821972815</v>
          </cell>
          <cell r="AD244">
            <v>168.82689293561575</v>
          </cell>
          <cell r="AE244">
            <v>171.63074899961467</v>
          </cell>
          <cell r="AF244">
            <v>178.56490486690572</v>
          </cell>
          <cell r="AG244">
            <v>193.48921726247718</v>
          </cell>
          <cell r="AH244">
            <v>213.70820757577405</v>
          </cell>
          <cell r="AI244">
            <v>230.37479653042718</v>
          </cell>
          <cell r="AJ244">
            <v>243.6278567620908</v>
          </cell>
          <cell r="AK244">
            <v>256.67383452282269</v>
          </cell>
          <cell r="AL244">
            <v>268.89472786370999</v>
          </cell>
          <cell r="AM244">
            <v>273.10612035027879</v>
          </cell>
          <cell r="AN244">
            <v>273.10612035027879</v>
          </cell>
        </row>
        <row r="245">
          <cell r="C245" t="str">
            <v>Sudan</v>
          </cell>
          <cell r="I245">
            <v>267.93765632744902</v>
          </cell>
          <cell r="J245">
            <v>310.78470782450006</v>
          </cell>
          <cell r="K245">
            <v>384.56793426619817</v>
          </cell>
          <cell r="L245">
            <v>2345.118836406205</v>
          </cell>
          <cell r="M245">
            <v>4581.5796597253939</v>
          </cell>
          <cell r="N245">
            <v>6710.2354232251864</v>
          </cell>
          <cell r="O245">
            <v>7046.9175979938809</v>
          </cell>
          <cell r="P245">
            <v>7219.0440254035311</v>
          </cell>
          <cell r="Q245">
            <v>6933.3858417388865</v>
          </cell>
          <cell r="R245">
            <v>6106.3350758376282</v>
          </cell>
          <cell r="S245">
            <v>5771.7592027350038</v>
          </cell>
          <cell r="T245">
            <v>6591.6608986661377</v>
          </cell>
          <cell r="U245">
            <v>7013.3549297506033</v>
          </cell>
          <cell r="V245">
            <v>7100.9946841501251</v>
          </cell>
          <cell r="W245">
            <v>7629.22487055499</v>
          </cell>
          <cell r="X245">
            <v>8225.8009873392384</v>
          </cell>
          <cell r="Y245">
            <v>10708.085717961998</v>
          </cell>
          <cell r="Z245">
            <v>13356.039850177565</v>
          </cell>
          <cell r="AA245">
            <v>17482.583590481765</v>
          </cell>
          <cell r="AB245">
            <v>13510.306277538315</v>
          </cell>
          <cell r="AC245">
            <v>8868.2373590545994</v>
          </cell>
          <cell r="AD245">
            <v>3673.7667120205429</v>
          </cell>
          <cell r="AE245">
            <v>4454.2959931600117</v>
          </cell>
          <cell r="AF245">
            <v>4988.0687424671878</v>
          </cell>
          <cell r="AG245">
            <v>6043.731565795114</v>
          </cell>
          <cell r="AH245">
            <v>7325.5778124409981</v>
          </cell>
          <cell r="AI245">
            <v>7976.1882102542177</v>
          </cell>
          <cell r="AJ245">
            <v>8290.5909699808781</v>
          </cell>
          <cell r="AK245">
            <v>8707.4896244716165</v>
          </cell>
          <cell r="AL245">
            <v>9760.1521698858633</v>
          </cell>
          <cell r="AM245">
            <v>10629.976756272908</v>
          </cell>
          <cell r="AN245">
            <v>10629.976756272908</v>
          </cell>
        </row>
        <row r="246">
          <cell r="C246" t="str">
            <v>Tajikistan</v>
          </cell>
          <cell r="I246">
            <v>2447.4882191809047</v>
          </cell>
          <cell r="J246">
            <v>2582.2667421447968</v>
          </cell>
          <cell r="K246">
            <v>2825.8392867073303</v>
          </cell>
          <cell r="L246">
            <v>3266.9817642060007</v>
          </cell>
          <cell r="M246">
            <v>3741.24350775727</v>
          </cell>
          <cell r="N246">
            <v>4165.5477083448086</v>
          </cell>
          <cell r="O246">
            <v>4459.0541737279436</v>
          </cell>
          <cell r="P246">
            <v>4820.2045225960801</v>
          </cell>
          <cell r="Q246">
            <v>5209.9043213329096</v>
          </cell>
          <cell r="R246">
            <v>5762.8260505385806</v>
          </cell>
          <cell r="S246">
            <v>6238.9190504096841</v>
          </cell>
          <cell r="T246">
            <v>6587.8836298255401</v>
          </cell>
          <cell r="U246">
            <v>6671.0279056136378</v>
          </cell>
          <cell r="V246">
            <v>6770.8080408320347</v>
          </cell>
          <cell r="W246">
            <v>6998.4016352206345</v>
          </cell>
          <cell r="X246">
            <v>7382.3803234428788</v>
          </cell>
          <cell r="Y246">
            <v>7876.4601756193197</v>
          </cell>
          <cell r="Z246">
            <v>7673.5078831631536</v>
          </cell>
          <cell r="AA246">
            <v>6998.2201470041646</v>
          </cell>
          <cell r="AB246">
            <v>4228.2335611911822</v>
          </cell>
          <cell r="AC246">
            <v>2151.2613297611988</v>
          </cell>
          <cell r="AD246">
            <v>423.89666369747164</v>
          </cell>
          <cell r="AE246">
            <v>470.7675105129365</v>
          </cell>
          <cell r="AF246">
            <v>548.1861108114233</v>
          </cell>
          <cell r="AG246">
            <v>627.50071554757233</v>
          </cell>
          <cell r="AH246">
            <v>835.91579727007991</v>
          </cell>
          <cell r="AI246">
            <v>861.50681392716888</v>
          </cell>
          <cell r="AJ246">
            <v>839.59311328162266</v>
          </cell>
          <cell r="AK246">
            <v>788.00383101317527</v>
          </cell>
          <cell r="AL246">
            <v>833.98123586047939</v>
          </cell>
          <cell r="AM246">
            <v>905.32623295560836</v>
          </cell>
          <cell r="AN246">
            <v>905.32623295560836</v>
          </cell>
        </row>
        <row r="247">
          <cell r="C247" t="str">
            <v xml:space="preserve">Tanzania            </v>
          </cell>
          <cell r="I247">
            <v>1587.2444745477562</v>
          </cell>
          <cell r="J247">
            <v>1766.4517777050917</v>
          </cell>
          <cell r="K247">
            <v>2014.8762241070244</v>
          </cell>
          <cell r="L247">
            <v>2362.9356524157124</v>
          </cell>
          <cell r="M247">
            <v>2768.8310488391776</v>
          </cell>
          <cell r="N247">
            <v>3207.71344854583</v>
          </cell>
          <cell r="O247">
            <v>3531.8207249387319</v>
          </cell>
          <cell r="P247">
            <v>3876.8287178770624</v>
          </cell>
          <cell r="Q247">
            <v>4550.9082135489462</v>
          </cell>
          <cell r="R247">
            <v>5621.2351094205396</v>
          </cell>
          <cell r="S247">
            <v>6637.9326483772811</v>
          </cell>
          <cell r="T247">
            <v>7072.7640210281979</v>
          </cell>
          <cell r="U247">
            <v>6874.6926269403702</v>
          </cell>
          <cell r="V247">
            <v>6742.2006159150405</v>
          </cell>
          <cell r="W247">
            <v>5456.5041726821501</v>
          </cell>
          <cell r="X247">
            <v>4870.7686422251227</v>
          </cell>
          <cell r="Y247">
            <v>3939.6363382408454</v>
          </cell>
          <cell r="Z247">
            <v>4082.8518232674091</v>
          </cell>
          <cell r="AA247">
            <v>3867.8292272572885</v>
          </cell>
          <cell r="AB247">
            <v>3782.0997639279581</v>
          </cell>
          <cell r="AC247">
            <v>3816.9077736702961</v>
          </cell>
          <cell r="AD247">
            <v>3626.1408382296372</v>
          </cell>
          <cell r="AE247">
            <v>3569.1507597045966</v>
          </cell>
          <cell r="AF247">
            <v>3842.0208312455525</v>
          </cell>
          <cell r="AG247">
            <v>4563.9894324951265</v>
          </cell>
          <cell r="AH247">
            <v>5382.2171285659033</v>
          </cell>
          <cell r="AI247">
            <v>6003.2562491332164</v>
          </cell>
          <cell r="AJ247">
            <v>6455.4346707933146</v>
          </cell>
          <cell r="AK247">
            <v>6845.9733751960703</v>
          </cell>
          <cell r="AL247">
            <v>7164.5392420504277</v>
          </cell>
          <cell r="AM247">
            <v>7137.0720880305862</v>
          </cell>
          <cell r="AN247">
            <v>7137.0720880305862</v>
          </cell>
        </row>
        <row r="248">
          <cell r="C248" t="str">
            <v xml:space="preserve">Togo                </v>
          </cell>
          <cell r="I248">
            <v>320.76150418096245</v>
          </cell>
          <cell r="J248">
            <v>345.46962146665373</v>
          </cell>
          <cell r="K248">
            <v>394.36182425722001</v>
          </cell>
          <cell r="L248">
            <v>448.21599335858724</v>
          </cell>
          <cell r="M248">
            <v>533.68956378012683</v>
          </cell>
          <cell r="N248">
            <v>610.40511328238642</v>
          </cell>
          <cell r="O248">
            <v>716.57132484481178</v>
          </cell>
          <cell r="P248">
            <v>814.76947098237815</v>
          </cell>
          <cell r="Q248">
            <v>859.01834815314271</v>
          </cell>
          <cell r="R248">
            <v>838.26910566820425</v>
          </cell>
          <cell r="S248">
            <v>775.11707349641495</v>
          </cell>
          <cell r="T248">
            <v>728.44171466296984</v>
          </cell>
          <cell r="U248">
            <v>726.40334098206529</v>
          </cell>
          <cell r="V248">
            <v>785.26408450847521</v>
          </cell>
          <cell r="W248">
            <v>873.71694381023599</v>
          </cell>
          <cell r="X248">
            <v>965.46297404023846</v>
          </cell>
          <cell r="Y248">
            <v>1015.8672722655692</v>
          </cell>
          <cell r="Z248">
            <v>1093.9640468752837</v>
          </cell>
          <cell r="AA248">
            <v>1142.3178139616232</v>
          </cell>
          <cell r="AB248">
            <v>1191.1640344339514</v>
          </cell>
          <cell r="AC248">
            <v>1085.5476380221112</v>
          </cell>
          <cell r="AD248">
            <v>923.94224395634956</v>
          </cell>
          <cell r="AE248">
            <v>811.00111340348269</v>
          </cell>
          <cell r="AF248">
            <v>852.95751980433181</v>
          </cell>
          <cell r="AG248">
            <v>987.26035471071793</v>
          </cell>
          <cell r="AH248">
            <v>1047.4080022094765</v>
          </cell>
          <cell r="AI248">
            <v>1057.9029043130586</v>
          </cell>
          <cell r="AJ248">
            <v>1000.558184731353</v>
          </cell>
          <cell r="AK248">
            <v>976.93517842167228</v>
          </cell>
          <cell r="AL248">
            <v>981.13121276698314</v>
          </cell>
          <cell r="AM248">
            <v>1089.9517855408612</v>
          </cell>
          <cell r="AN248">
            <v>1089.9517855408612</v>
          </cell>
        </row>
        <row r="249">
          <cell r="C249" t="str">
            <v xml:space="preserve">Tonga               </v>
          </cell>
          <cell r="I249">
            <v>56.317022567989397</v>
          </cell>
          <cell r="J249">
            <v>57.309155631538253</v>
          </cell>
          <cell r="K249">
            <v>56.901713099403956</v>
          </cell>
          <cell r="L249">
            <v>54.720253953506699</v>
          </cell>
          <cell r="M249">
            <v>50.693247285669308</v>
          </cell>
          <cell r="N249">
            <v>47.999759327771947</v>
          </cell>
          <cell r="O249">
            <v>44.823847871817016</v>
          </cell>
          <cell r="P249">
            <v>43.593420464259992</v>
          </cell>
          <cell r="Q249">
            <v>46.184700915207166</v>
          </cell>
          <cell r="R249">
            <v>50.718515393453991</v>
          </cell>
          <cell r="S249">
            <v>55.339466356976573</v>
          </cell>
          <cell r="T249">
            <v>58.622827060974032</v>
          </cell>
          <cell r="U249">
            <v>59.597326062289888</v>
          </cell>
          <cell r="V249">
            <v>60.888462687148774</v>
          </cell>
          <cell r="W249">
            <v>59.943670032939927</v>
          </cell>
          <cell r="X249">
            <v>62.787411827132075</v>
          </cell>
          <cell r="Y249">
            <v>71.142912422965011</v>
          </cell>
          <cell r="Z249">
            <v>78.981595788829736</v>
          </cell>
          <cell r="AA249">
            <v>89.332250233188063</v>
          </cell>
          <cell r="AB249">
            <v>93.89939075924012</v>
          </cell>
          <cell r="AC249">
            <v>100.7211150713393</v>
          </cell>
          <cell r="AD249">
            <v>101.04802368776048</v>
          </cell>
          <cell r="AE249">
            <v>101.92573929173334</v>
          </cell>
          <cell r="AF249">
            <v>105.56641252198487</v>
          </cell>
          <cell r="AG249">
            <v>113.38919213822187</v>
          </cell>
          <cell r="AH249">
            <v>119.26743605009233</v>
          </cell>
          <cell r="AI249">
            <v>117.58179334929126</v>
          </cell>
          <cell r="AJ249">
            <v>116.69795148651237</v>
          </cell>
          <cell r="AK249">
            <v>112.61538253327596</v>
          </cell>
          <cell r="AL249">
            <v>111.08882232167753</v>
          </cell>
          <cell r="AM249">
            <v>103.87238734824227</v>
          </cell>
          <cell r="AN249">
            <v>103.87238734824227</v>
          </cell>
        </row>
        <row r="250">
          <cell r="C250" t="str">
            <v xml:space="preserve">Uganda              </v>
          </cell>
          <cell r="I250">
            <v>1587.1788167880804</v>
          </cell>
          <cell r="J250">
            <v>1736.6834705204462</v>
          </cell>
          <cell r="K250">
            <v>2102.3164044126765</v>
          </cell>
          <cell r="L250">
            <v>2537.7420406852357</v>
          </cell>
          <cell r="M250">
            <v>3664.7565818061339</v>
          </cell>
          <cell r="N250">
            <v>5137.7873116105811</v>
          </cell>
          <cell r="O250">
            <v>7815.0466298043257</v>
          </cell>
          <cell r="P250">
            <v>7205.1075984115259</v>
          </cell>
          <cell r="Q250">
            <v>6955.2330498472111</v>
          </cell>
          <cell r="R250">
            <v>4856.9197774387094</v>
          </cell>
          <cell r="S250">
            <v>5523.7116962255395</v>
          </cell>
          <cell r="T250">
            <v>4895.2666537188825</v>
          </cell>
          <cell r="U250">
            <v>4700.4406769936559</v>
          </cell>
          <cell r="V250">
            <v>4033.3428584077064</v>
          </cell>
          <cell r="W250">
            <v>4278.5808632219414</v>
          </cell>
          <cell r="X250">
            <v>4631.0268679594783</v>
          </cell>
          <cell r="Y250">
            <v>4913.9560107942534</v>
          </cell>
          <cell r="Z250">
            <v>4314.2415109751937</v>
          </cell>
          <cell r="AA250">
            <v>3046.8971353649249</v>
          </cell>
          <cell r="AB250">
            <v>2245.8531501618986</v>
          </cell>
          <cell r="AC250">
            <v>1868.2058608658519</v>
          </cell>
          <cell r="AD250">
            <v>2317.2228667195723</v>
          </cell>
          <cell r="AE250">
            <v>2889.135244267532</v>
          </cell>
          <cell r="AF250">
            <v>3491.522018818901</v>
          </cell>
          <cell r="AG250">
            <v>4080.4208513116828</v>
          </cell>
          <cell r="AH250">
            <v>4451.4625636448118</v>
          </cell>
          <cell r="AI250">
            <v>4553.0176941323707</v>
          </cell>
          <cell r="AJ250">
            <v>4549.3209652878249</v>
          </cell>
          <cell r="AK250">
            <v>4429.4690492879299</v>
          </cell>
          <cell r="AL250">
            <v>4484.8057078717957</v>
          </cell>
          <cell r="AM250">
            <v>4458.5398334732909</v>
          </cell>
          <cell r="AN250">
            <v>4458.5398334732909</v>
          </cell>
        </row>
        <row r="251">
          <cell r="C251" t="str">
            <v xml:space="preserve">Uzbekistan          </v>
          </cell>
          <cell r="I251">
            <v>15159.977966833874</v>
          </cell>
          <cell r="J251">
            <v>15987.518596327209</v>
          </cell>
          <cell r="K251">
            <v>17104.030929844736</v>
          </cell>
          <cell r="L251">
            <v>17953.745428591912</v>
          </cell>
          <cell r="M251">
            <v>18788.141281558539</v>
          </cell>
          <cell r="N251">
            <v>19938.271377459259</v>
          </cell>
          <cell r="O251">
            <v>20928.66512503559</v>
          </cell>
          <cell r="P251">
            <v>22220.646408441447</v>
          </cell>
          <cell r="Q251">
            <v>23121.580407917641</v>
          </cell>
          <cell r="R251">
            <v>24951.163894766418</v>
          </cell>
          <cell r="S251">
            <v>27020.654646378705</v>
          </cell>
          <cell r="T251">
            <v>28545.059527481746</v>
          </cell>
          <cell r="U251">
            <v>28914.640107354968</v>
          </cell>
          <cell r="V251">
            <v>29331.06331442295</v>
          </cell>
          <cell r="W251">
            <v>30297.758666597449</v>
          </cell>
          <cell r="X251">
            <v>31954.448291484834</v>
          </cell>
          <cell r="Y251">
            <v>34439.513713857225</v>
          </cell>
          <cell r="Z251">
            <v>38090.707416148456</v>
          </cell>
          <cell r="AA251">
            <v>35818.450127742508</v>
          </cell>
          <cell r="AB251">
            <v>24034.25403254203</v>
          </cell>
          <cell r="AC251">
            <v>11133.051763608944</v>
          </cell>
          <cell r="AD251">
            <v>3679.0585414845082</v>
          </cell>
          <cell r="AE251">
            <v>5066.0546418036602</v>
          </cell>
          <cell r="AF251">
            <v>6949.2220326858051</v>
          </cell>
          <cell r="AG251">
            <v>8993.0775197193361</v>
          </cell>
          <cell r="AH251">
            <v>10432.179269146689</v>
          </cell>
          <cell r="AI251">
            <v>11389.955557115352</v>
          </cell>
          <cell r="AJ251">
            <v>11294.993392950089</v>
          </cell>
          <cell r="AK251">
            <v>10667.262267137246</v>
          </cell>
          <cell r="AL251">
            <v>9005.2172986496971</v>
          </cell>
          <cell r="AM251">
            <v>7672.0889435592007</v>
          </cell>
          <cell r="AN251">
            <v>7672.0889435592007</v>
          </cell>
        </row>
        <row r="252">
          <cell r="C252" t="str">
            <v xml:space="preserve">Vanuatu             </v>
          </cell>
          <cell r="I252">
            <v>25.405579619928943</v>
          </cell>
          <cell r="J252">
            <v>30.111269441733615</v>
          </cell>
          <cell r="K252">
            <v>36.309321156826577</v>
          </cell>
          <cell r="L252">
            <v>39.862778565579312</v>
          </cell>
          <cell r="M252">
            <v>43.275420618783009</v>
          </cell>
          <cell r="N252">
            <v>46.319294245211438</v>
          </cell>
          <cell r="O252">
            <v>55.80160891092649</v>
          </cell>
          <cell r="P252">
            <v>68.599115281750798</v>
          </cell>
          <cell r="Q252">
            <v>79.047190414837033</v>
          </cell>
          <cell r="R252">
            <v>85.762867628612469</v>
          </cell>
          <cell r="S252">
            <v>89.918334763498748</v>
          </cell>
          <cell r="T252">
            <v>102.36804360611906</v>
          </cell>
          <cell r="U252">
            <v>111.09517110757787</v>
          </cell>
          <cell r="V252">
            <v>111.86650547561004</v>
          </cell>
          <cell r="W252">
            <v>102.88527175911777</v>
          </cell>
          <cell r="X252">
            <v>99.719263289804985</v>
          </cell>
          <cell r="Y252">
            <v>103.77708533146343</v>
          </cell>
          <cell r="Z252">
            <v>109.88847413669446</v>
          </cell>
          <cell r="AA252">
            <v>118.65941027647558</v>
          </cell>
          <cell r="AB252">
            <v>127.02213752498393</v>
          </cell>
          <cell r="AC252">
            <v>136.23822164628771</v>
          </cell>
          <cell r="AD252">
            <v>141.75009851227586</v>
          </cell>
          <cell r="AE252">
            <v>146.78501758373571</v>
          </cell>
          <cell r="AF252">
            <v>154.89904472590308</v>
          </cell>
          <cell r="AG252">
            <v>163.01764366661072</v>
          </cell>
          <cell r="AH252">
            <v>169.22538925389154</v>
          </cell>
          <cell r="AI252">
            <v>171.39450139262422</v>
          </cell>
          <cell r="AJ252">
            <v>171.502195838273</v>
          </cell>
          <cell r="AK252">
            <v>172.66907188639357</v>
          </cell>
          <cell r="AL252">
            <v>174.25249939428861</v>
          </cell>
          <cell r="AM252">
            <v>172.31028437837904</v>
          </cell>
          <cell r="AN252">
            <v>172.31028437837904</v>
          </cell>
        </row>
        <row r="253">
          <cell r="C253" t="str">
            <v>Vietnam</v>
          </cell>
          <cell r="I253">
            <v>39755.3587595676</v>
          </cell>
          <cell r="J253">
            <v>14663.596704342848</v>
          </cell>
          <cell r="K253">
            <v>17174.928466336594</v>
          </cell>
          <cell r="L253">
            <v>15559.369830141419</v>
          </cell>
          <cell r="M253">
            <v>15980.620219622162</v>
          </cell>
          <cell r="N253">
            <v>17641.813526011032</v>
          </cell>
          <cell r="O253">
            <v>18974.756599749417</v>
          </cell>
          <cell r="P253">
            <v>19973.91274635142</v>
          </cell>
          <cell r="Q253">
            <v>17523.757124048407</v>
          </cell>
          <cell r="R253">
            <v>16611.085758886573</v>
          </cell>
          <cell r="S253">
            <v>18124.663777769976</v>
          </cell>
          <cell r="T253">
            <v>29869.441666958748</v>
          </cell>
          <cell r="U253">
            <v>29236.638182023748</v>
          </cell>
          <cell r="V253">
            <v>30215.504545507061</v>
          </cell>
          <cell r="W253">
            <v>25386.948267188895</v>
          </cell>
          <cell r="X253">
            <v>26225.508537921298</v>
          </cell>
          <cell r="Y253">
            <v>18786.686694625158</v>
          </cell>
          <cell r="Z253">
            <v>9914.5672694398054</v>
          </cell>
          <cell r="AA253">
            <v>6184.2840729763002</v>
          </cell>
          <cell r="AB253">
            <v>6339.0279478402763</v>
          </cell>
          <cell r="AC253">
            <v>7519.4852486523987</v>
          </cell>
          <cell r="AD253">
            <v>9277.1867640257315</v>
          </cell>
          <cell r="AE253">
            <v>11493.70318645561</v>
          </cell>
          <cell r="AF253">
            <v>14008.167413593934</v>
          </cell>
          <cell r="AG253">
            <v>16708.115000372945</v>
          </cell>
          <cell r="AH253">
            <v>18815.314747737972</v>
          </cell>
          <cell r="AI253">
            <v>20099.730459740193</v>
          </cell>
          <cell r="AJ253">
            <v>21273.939098727111</v>
          </cell>
          <cell r="AK253">
            <v>22711.820400162218</v>
          </cell>
          <cell r="AL253">
            <v>24554.338251574085</v>
          </cell>
          <cell r="AM253">
            <v>25640.496678489228</v>
          </cell>
          <cell r="AN253">
            <v>25640.496678489228</v>
          </cell>
        </row>
        <row r="254">
          <cell r="C254" t="str">
            <v>Yemen, Republic of</v>
          </cell>
          <cell r="I254">
            <v>454.37875637377118</v>
          </cell>
          <cell r="J254">
            <v>644.63238067659233</v>
          </cell>
          <cell r="K254">
            <v>885.12985858387276</v>
          </cell>
          <cell r="L254">
            <v>1191.8062018435376</v>
          </cell>
          <cell r="M254">
            <v>1578.1455345072372</v>
          </cell>
          <cell r="N254">
            <v>1979.5110224646676</v>
          </cell>
          <cell r="O254">
            <v>2364.4121869421219</v>
          </cell>
          <cell r="P254">
            <v>2707.8547523958946</v>
          </cell>
          <cell r="Q254">
            <v>3368.187272171815</v>
          </cell>
          <cell r="R254">
            <v>4339.3203333074853</v>
          </cell>
          <cell r="S254">
            <v>5442.7997254082275</v>
          </cell>
          <cell r="T254">
            <v>6187.9031168917199</v>
          </cell>
          <cell r="U254">
            <v>6355.9791181181763</v>
          </cell>
          <cell r="V254">
            <v>5889.0020121954876</v>
          </cell>
          <cell r="W254">
            <v>5310.1191025534172</v>
          </cell>
          <cell r="X254">
            <v>5319.157452741375</v>
          </cell>
          <cell r="Y254">
            <v>5697.4432732212963</v>
          </cell>
          <cell r="Z254">
            <v>6721.1874403473967</v>
          </cell>
          <cell r="AA254">
            <v>7720.5357006006188</v>
          </cell>
          <cell r="AB254">
            <v>9481.3774051226701</v>
          </cell>
          <cell r="AC254">
            <v>11596.790351928948</v>
          </cell>
          <cell r="AD254">
            <v>14564.93279878851</v>
          </cell>
          <cell r="AE254">
            <v>13576.005093687883</v>
          </cell>
          <cell r="AF254">
            <v>10299.62402126471</v>
          </cell>
          <cell r="AG254">
            <v>5924.9706538816727</v>
          </cell>
          <cell r="AH254">
            <v>4648.5746436851969</v>
          </cell>
          <cell r="AI254">
            <v>4986.5954728792603</v>
          </cell>
          <cell r="AJ254">
            <v>5730.2540415021467</v>
          </cell>
          <cell r="AK254">
            <v>6701.8307218554901</v>
          </cell>
          <cell r="AL254">
            <v>7458.9160091461335</v>
          </cell>
          <cell r="AM254">
            <v>7723.4615382011352</v>
          </cell>
          <cell r="AN254">
            <v>7723.4615382011352</v>
          </cell>
        </row>
        <row r="255">
          <cell r="C255" t="str">
            <v>Zambia</v>
          </cell>
          <cell r="I255">
            <v>1375.1053180488827</v>
          </cell>
          <cell r="J255">
            <v>1504.4451118406939</v>
          </cell>
          <cell r="K255">
            <v>1641.4143911000062</v>
          </cell>
          <cell r="L255">
            <v>1851.2623050228947</v>
          </cell>
          <cell r="M255">
            <v>2008.6230754487349</v>
          </cell>
          <cell r="N255">
            <v>2160.0787942704687</v>
          </cell>
          <cell r="O255">
            <v>2331.8814122703998</v>
          </cell>
          <cell r="P255">
            <v>2608.8669371792785</v>
          </cell>
          <cell r="Q255">
            <v>2994.9787091091398</v>
          </cell>
          <cell r="R255">
            <v>3299.0397026456717</v>
          </cell>
          <cell r="S255">
            <v>3346.2993843718828</v>
          </cell>
          <cell r="T255">
            <v>3105.4502932829942</v>
          </cell>
          <cell r="U255">
            <v>2791.6591789456247</v>
          </cell>
          <cell r="V255">
            <v>2259.3556372416692</v>
          </cell>
          <cell r="W255">
            <v>1939.2653417316669</v>
          </cell>
          <cell r="X255">
            <v>2013.3492116089994</v>
          </cell>
          <cell r="Y255">
            <v>2542.0416779545781</v>
          </cell>
          <cell r="Z255">
            <v>2886.9147920256523</v>
          </cell>
          <cell r="AA255">
            <v>2779.9940417189296</v>
          </cell>
          <cell r="AB255">
            <v>2523.9984943222998</v>
          </cell>
          <cell r="AC255">
            <v>2381.0122146352946</v>
          </cell>
          <cell r="AD255">
            <v>2337.7498958032352</v>
          </cell>
          <cell r="AE255">
            <v>2316.0214778192958</v>
          </cell>
          <cell r="AF255">
            <v>2291.7871783655296</v>
          </cell>
          <cell r="AG255">
            <v>2459.7263474716428</v>
          </cell>
          <cell r="AH255">
            <v>2494.3419299624288</v>
          </cell>
          <cell r="AI255">
            <v>2506.8123223405746</v>
          </cell>
          <cell r="AJ255">
            <v>2377.9954777865119</v>
          </cell>
          <cell r="AK255">
            <v>2535.8953592645908</v>
          </cell>
          <cell r="AL255">
            <v>2740.6514158038176</v>
          </cell>
          <cell r="AM255">
            <v>2811.1478064143398</v>
          </cell>
          <cell r="AN255">
            <v>2811.1478064143398</v>
          </cell>
        </row>
        <row r="256">
          <cell r="C256" t="str">
            <v xml:space="preserve">Zimbabwe            </v>
          </cell>
          <cell r="I256">
            <v>2007.0921490118988</v>
          </cell>
          <cell r="J256">
            <v>2237.9294315465836</v>
          </cell>
          <cell r="K256">
            <v>2462.814111002745</v>
          </cell>
          <cell r="L256">
            <v>2752.7837001856183</v>
          </cell>
          <cell r="M256">
            <v>2898.4966128248302</v>
          </cell>
          <cell r="N256">
            <v>2901.7716043383475</v>
          </cell>
          <cell r="O256">
            <v>2997.1663422002853</v>
          </cell>
          <cell r="P256">
            <v>3369.5305391959741</v>
          </cell>
          <cell r="Q256">
            <v>4261.581125459652</v>
          </cell>
          <cell r="R256">
            <v>5262.7108614196632</v>
          </cell>
          <cell r="S256">
            <v>5837.0291791635718</v>
          </cell>
          <cell r="T256">
            <v>5691.4762099475229</v>
          </cell>
          <cell r="U256">
            <v>5472.2735373740725</v>
          </cell>
          <cell r="V256">
            <v>5294.6928369620045</v>
          </cell>
          <cell r="W256">
            <v>5354.9589520019936</v>
          </cell>
          <cell r="X256">
            <v>5444.3228594079919</v>
          </cell>
          <cell r="Y256">
            <v>5830.8983823780027</v>
          </cell>
          <cell r="Z256">
            <v>6254.0644720246746</v>
          </cell>
          <cell r="AA256">
            <v>6417.1383236683369</v>
          </cell>
          <cell r="AB256">
            <v>5860.3360074683333</v>
          </cell>
          <cell r="AC256">
            <v>5269.928051261667</v>
          </cell>
          <cell r="AD256">
            <v>4768.9752369410853</v>
          </cell>
          <cell r="AE256">
            <v>4744.009239133994</v>
          </cell>
          <cell r="AF256">
            <v>5192.043235252635</v>
          </cell>
          <cell r="AG256">
            <v>5794.5628144526781</v>
          </cell>
          <cell r="AH256">
            <v>5905.7181975394096</v>
          </cell>
          <cell r="AI256">
            <v>5305.0311224449924</v>
          </cell>
          <cell r="AJ256">
            <v>4869.0414293496615</v>
          </cell>
          <cell r="AK256">
            <v>5597.3072054276299</v>
          </cell>
          <cell r="AL256">
            <v>9153.3916936721016</v>
          </cell>
          <cell r="AM256">
            <v>10510.449743327254</v>
          </cell>
          <cell r="AN256">
            <v>10510.449743327254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10">
          <cell r="B10" t="str">
            <v>Afghanistan</v>
          </cell>
          <cell r="C10" t="str">
            <v>-</v>
          </cell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 t="str">
            <v/>
          </cell>
        </row>
        <row r="11">
          <cell r="B11" t="str">
            <v>Albania</v>
          </cell>
          <cell r="C11">
            <v>3</v>
          </cell>
          <cell r="D11">
            <v>1993</v>
          </cell>
          <cell r="E11">
            <v>1998</v>
          </cell>
          <cell r="F11">
            <v>2002</v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</row>
        <row r="12">
          <cell r="B12" t="str">
            <v>Angola  </v>
          </cell>
          <cell r="C12" t="str">
            <v>-</v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</row>
        <row r="13">
          <cell r="B13" t="str">
            <v>Armenia</v>
          </cell>
          <cell r="C13">
            <v>2</v>
          </cell>
          <cell r="D13">
            <v>1996</v>
          </cell>
          <cell r="E13">
            <v>2001</v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</row>
        <row r="14">
          <cell r="B14" t="str">
            <v>Azerbaijan</v>
          </cell>
          <cell r="C14">
            <v>2</v>
          </cell>
          <cell r="D14">
            <v>1996</v>
          </cell>
          <cell r="E14">
            <v>2001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</row>
        <row r="15">
          <cell r="B15" t="str">
            <v>Bangladesh</v>
          </cell>
          <cell r="C15">
            <v>2</v>
          </cell>
          <cell r="D15">
            <v>1990</v>
          </cell>
          <cell r="E15">
            <v>2003</v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</row>
        <row r="16">
          <cell r="B16" t="str">
            <v>Benin</v>
          </cell>
          <cell r="C16">
            <v>3</v>
          </cell>
          <cell r="D16">
            <v>1993</v>
          </cell>
          <cell r="E16">
            <v>1996</v>
          </cell>
          <cell r="F16">
            <v>2000</v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</row>
        <row r="17">
          <cell r="B17" t="str">
            <v>Bhutan</v>
          </cell>
          <cell r="C17" t="str">
            <v>-</v>
          </cell>
          <cell r="D17" t="str">
            <v/>
          </cell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</row>
        <row r="18">
          <cell r="B18" t="str">
            <v>Bolivia</v>
          </cell>
          <cell r="C18">
            <v>3</v>
          </cell>
          <cell r="D18">
            <v>1988</v>
          </cell>
          <cell r="E18">
            <v>1994</v>
          </cell>
          <cell r="F18">
            <v>1998</v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</row>
        <row r="19">
          <cell r="B19" t="str">
            <v>Bosnia and Herzegovina</v>
          </cell>
          <cell r="C19" t="str">
            <v>-</v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</row>
        <row r="20">
          <cell r="B20" t="str">
            <v>Burkina Faso</v>
          </cell>
          <cell r="C20">
            <v>4</v>
          </cell>
          <cell r="D20">
            <v>1993</v>
          </cell>
          <cell r="E20">
            <v>1996</v>
          </cell>
          <cell r="F20">
            <v>1999</v>
          </cell>
          <cell r="G20">
            <v>2003</v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</row>
        <row r="21">
          <cell r="B21" t="str">
            <v>Burundi  </v>
          </cell>
          <cell r="C21">
            <v>2</v>
          </cell>
          <cell r="D21">
            <v>1991</v>
          </cell>
          <cell r="E21">
            <v>2004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</row>
        <row r="22">
          <cell r="B22" t="str">
            <v>Cambodia</v>
          </cell>
          <cell r="C22">
            <v>2</v>
          </cell>
          <cell r="D22">
            <v>1994</v>
          </cell>
          <cell r="E22">
            <v>1999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</row>
        <row r="23">
          <cell r="B23" t="str">
            <v>Cameroon</v>
          </cell>
          <cell r="C23">
            <v>2</v>
          </cell>
          <cell r="D23">
            <v>1997</v>
          </cell>
          <cell r="E23">
            <v>2000</v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</row>
        <row r="24">
          <cell r="B24" t="str">
            <v>Cape Verde</v>
          </cell>
          <cell r="C24">
            <v>1</v>
          </cell>
          <cell r="D24">
            <v>2002</v>
          </cell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</row>
        <row r="25">
          <cell r="B25" t="str">
            <v>Central African Republic</v>
          </cell>
          <cell r="C25">
            <v>1</v>
          </cell>
          <cell r="D25">
            <v>1998</v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</row>
        <row r="26">
          <cell r="B26" t="str">
            <v>Chad</v>
          </cell>
          <cell r="C26">
            <v>2</v>
          </cell>
          <cell r="D26">
            <v>1995</v>
          </cell>
          <cell r="E26">
            <v>2000</v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</row>
        <row r="27">
          <cell r="B27" t="str">
            <v>China</v>
          </cell>
          <cell r="C27" t="str">
            <v>-</v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</row>
        <row r="28">
          <cell r="B28" t="str">
            <v>Comoros</v>
          </cell>
          <cell r="C28" t="str">
            <v>-</v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</row>
        <row r="29">
          <cell r="B29" t="str">
            <v>Congo, Democratic Republic of</v>
          </cell>
          <cell r="C29">
            <v>1</v>
          </cell>
          <cell r="D29">
            <v>2002</v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</row>
        <row r="30">
          <cell r="B30" t="str">
            <v>Congo, Republic of</v>
          </cell>
          <cell r="C30">
            <v>1</v>
          </cell>
          <cell r="D30">
            <v>1996</v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</row>
        <row r="31">
          <cell r="B31" t="str">
            <v>Côte d'Ivoire</v>
          </cell>
          <cell r="C31">
            <v>3</v>
          </cell>
          <cell r="D31">
            <v>1994</v>
          </cell>
          <cell r="E31">
            <v>1998</v>
          </cell>
          <cell r="F31">
            <v>2002</v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</row>
        <row r="32">
          <cell r="B32" t="str">
            <v>Djibouti</v>
          </cell>
          <cell r="C32">
            <v>1</v>
          </cell>
          <cell r="D32">
            <v>1999</v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</row>
        <row r="33">
          <cell r="B33" t="str">
            <v>Dominica</v>
          </cell>
          <cell r="C33">
            <v>1</v>
          </cell>
          <cell r="D33">
            <v>2003</v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</row>
        <row r="34">
          <cell r="B34" t="str">
            <v>Dominican Republic</v>
          </cell>
          <cell r="C34" t="str">
            <v>-</v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</row>
        <row r="35">
          <cell r="B35" t="str">
            <v>Egypt</v>
          </cell>
          <cell r="C35" t="str">
            <v>-</v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</row>
        <row r="36">
          <cell r="B36" t="str">
            <v>Equatorial Guinea</v>
          </cell>
          <cell r="C36">
            <v>1</v>
          </cell>
          <cell r="D36">
            <v>1993</v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</row>
        <row r="37">
          <cell r="B37" t="str">
            <v>Eritrea  </v>
          </cell>
          <cell r="C37" t="str">
            <v>-</v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</row>
        <row r="38">
          <cell r="B38" t="str">
            <v>Ethiopia  </v>
          </cell>
          <cell r="C38">
            <v>2</v>
          </cell>
          <cell r="D38">
            <v>1996</v>
          </cell>
          <cell r="E38">
            <v>2001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</row>
        <row r="39">
          <cell r="B39" t="str">
            <v>Gambia, The  </v>
          </cell>
          <cell r="C39">
            <v>3</v>
          </cell>
          <cell r="D39">
            <v>1988</v>
          </cell>
          <cell r="E39">
            <v>1998</v>
          </cell>
          <cell r="F39">
            <v>2002</v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</row>
        <row r="40">
          <cell r="B40" t="str">
            <v>Georgia  </v>
          </cell>
          <cell r="C40">
            <v>2</v>
          </cell>
          <cell r="D40">
            <v>1996</v>
          </cell>
          <cell r="E40">
            <v>2001</v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</row>
        <row r="41">
          <cell r="B41" t="str">
            <v>Ghana  </v>
          </cell>
          <cell r="C41">
            <v>4</v>
          </cell>
          <cell r="D41">
            <v>1988</v>
          </cell>
          <cell r="E41">
            <v>1995</v>
          </cell>
          <cell r="F41">
            <v>1999</v>
          </cell>
          <cell r="G41">
            <v>2003</v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</row>
        <row r="42">
          <cell r="B42" t="str">
            <v>Grenada</v>
          </cell>
          <cell r="C42" t="str">
            <v>-</v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</row>
        <row r="43">
          <cell r="B43" t="str">
            <v>Guinea  </v>
          </cell>
          <cell r="C43">
            <v>3</v>
          </cell>
          <cell r="D43">
            <v>1991</v>
          </cell>
          <cell r="E43">
            <v>1997</v>
          </cell>
          <cell r="F43">
            <v>2001</v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</row>
        <row r="44">
          <cell r="B44" t="str">
            <v>Guinea-Bissau  </v>
          </cell>
          <cell r="C44">
            <v>2</v>
          </cell>
          <cell r="D44">
            <v>1995</v>
          </cell>
          <cell r="E44">
            <v>2000</v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</row>
        <row r="45">
          <cell r="B45" t="str">
            <v>Guyana  </v>
          </cell>
          <cell r="C45">
            <v>4</v>
          </cell>
          <cell r="D45">
            <v>1990</v>
          </cell>
          <cell r="E45">
            <v>1994</v>
          </cell>
          <cell r="F45">
            <v>1998</v>
          </cell>
          <cell r="G45">
            <v>2002</v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</row>
        <row r="46">
          <cell r="B46" t="str">
            <v>Haiti  </v>
          </cell>
          <cell r="C46">
            <v>1</v>
          </cell>
          <cell r="D46">
            <v>1996</v>
          </cell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</row>
        <row r="47">
          <cell r="B47" t="str">
            <v>Honduras  </v>
          </cell>
          <cell r="C47">
            <v>3</v>
          </cell>
          <cell r="D47">
            <v>1992</v>
          </cell>
          <cell r="E47">
            <v>1999</v>
          </cell>
          <cell r="F47">
            <v>2004</v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</row>
        <row r="48">
          <cell r="B48" t="str">
            <v>India  </v>
          </cell>
          <cell r="C48" t="str">
            <v>-</v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</row>
        <row r="49">
          <cell r="B49" t="str">
            <v>Kenya  </v>
          </cell>
          <cell r="C49">
            <v>5</v>
          </cell>
          <cell r="D49">
            <v>1989</v>
          </cell>
          <cell r="E49">
            <v>1993</v>
          </cell>
          <cell r="F49">
            <v>1996</v>
          </cell>
          <cell r="G49">
            <v>2000</v>
          </cell>
          <cell r="H49">
            <v>2003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</row>
        <row r="50">
          <cell r="B50" t="str">
            <v>Kiribati</v>
          </cell>
          <cell r="C50" t="str">
            <v>-</v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</row>
        <row r="51">
          <cell r="B51" t="str">
            <v>Kyrgyz Republic  </v>
          </cell>
          <cell r="C51">
            <v>3</v>
          </cell>
          <cell r="D51">
            <v>1994</v>
          </cell>
          <cell r="E51">
            <v>1998</v>
          </cell>
          <cell r="F51">
            <v>2001</v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</row>
        <row r="52">
          <cell r="B52" t="str">
            <v>Lao, P.D.R.  </v>
          </cell>
          <cell r="C52">
            <v>2</v>
          </cell>
          <cell r="D52">
            <v>1993</v>
          </cell>
          <cell r="E52">
            <v>2001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</row>
        <row r="53">
          <cell r="B53" t="str">
            <v>Lesotho  </v>
          </cell>
          <cell r="C53">
            <v>2</v>
          </cell>
          <cell r="D53">
            <v>1991</v>
          </cell>
          <cell r="E53">
            <v>2001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</row>
        <row r="54">
          <cell r="B54" t="str">
            <v>Liberia</v>
          </cell>
          <cell r="C54" t="str">
            <v>-</v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</row>
        <row r="55">
          <cell r="B55" t="str">
            <v>Macedonia, FYR</v>
          </cell>
          <cell r="C55">
            <v>2</v>
          </cell>
          <cell r="D55">
            <v>1997</v>
          </cell>
          <cell r="E55">
            <v>2000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</row>
        <row r="56">
          <cell r="B56" t="str">
            <v>Madagascar</v>
          </cell>
          <cell r="C56">
            <v>3</v>
          </cell>
          <cell r="D56">
            <v>1989</v>
          </cell>
          <cell r="E56">
            <v>1996</v>
          </cell>
          <cell r="F56">
            <v>2001</v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</row>
        <row r="57">
          <cell r="B57" t="str">
            <v>Malawi</v>
          </cell>
          <cell r="C57">
            <v>3</v>
          </cell>
          <cell r="D57">
            <v>1988</v>
          </cell>
          <cell r="E57">
            <v>1995</v>
          </cell>
          <cell r="F57">
            <v>2000</v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</row>
        <row r="58">
          <cell r="B58" t="str">
            <v>Maldives</v>
          </cell>
          <cell r="C58" t="str">
            <v>-</v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</row>
        <row r="59">
          <cell r="B59" t="str">
            <v>Mali</v>
          </cell>
          <cell r="C59">
            <v>3</v>
          </cell>
          <cell r="D59">
            <v>1992</v>
          </cell>
          <cell r="E59">
            <v>1996</v>
          </cell>
          <cell r="F59">
            <v>1999</v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</row>
        <row r="60">
          <cell r="B60" t="str">
            <v>Mauritania</v>
          </cell>
          <cell r="C60">
            <v>5</v>
          </cell>
          <cell r="D60">
            <v>1989</v>
          </cell>
          <cell r="E60">
            <v>1992</v>
          </cell>
          <cell r="F60">
            <v>1995</v>
          </cell>
          <cell r="G60">
            <v>1999</v>
          </cell>
          <cell r="H60">
            <v>2003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</row>
        <row r="61">
          <cell r="B61" t="str">
            <v>Moldova</v>
          </cell>
          <cell r="C61">
            <v>1</v>
          </cell>
          <cell r="D61">
            <v>2000</v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</row>
        <row r="62">
          <cell r="B62" t="str">
            <v>Mongolia</v>
          </cell>
          <cell r="C62">
            <v>3</v>
          </cell>
          <cell r="D62">
            <v>1993</v>
          </cell>
          <cell r="E62">
            <v>1997</v>
          </cell>
          <cell r="F62">
            <v>2001</v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</row>
        <row r="63">
          <cell r="B63" t="str">
            <v>Mozambique</v>
          </cell>
          <cell r="C63">
            <v>3</v>
          </cell>
          <cell r="D63">
            <v>1990</v>
          </cell>
          <cell r="E63">
            <v>1996</v>
          </cell>
          <cell r="F63">
            <v>1999</v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</row>
        <row r="64">
          <cell r="B64" t="str">
            <v>Myanmar</v>
          </cell>
          <cell r="C64" t="str">
            <v>-</v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</row>
        <row r="65">
          <cell r="B65" t="str">
            <v>Nepal</v>
          </cell>
          <cell r="C65">
            <v>2</v>
          </cell>
          <cell r="D65">
            <v>1992</v>
          </cell>
          <cell r="E65">
            <v>2003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</row>
        <row r="66">
          <cell r="B66" t="str">
            <v>Nicaragua</v>
          </cell>
          <cell r="C66">
            <v>3</v>
          </cell>
          <cell r="D66">
            <v>1994</v>
          </cell>
          <cell r="E66">
            <v>1998</v>
          </cell>
          <cell r="F66">
            <v>2002</v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</row>
        <row r="67">
          <cell r="B67" t="str">
            <v>Niger</v>
          </cell>
          <cell r="C67">
            <v>3</v>
          </cell>
          <cell r="D67">
            <v>1988</v>
          </cell>
          <cell r="E67">
            <v>1996</v>
          </cell>
          <cell r="F67">
            <v>2000</v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</row>
        <row r="68">
          <cell r="B68" t="str">
            <v>Nigeria</v>
          </cell>
          <cell r="C68" t="str">
            <v>-</v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</row>
        <row r="69">
          <cell r="B69" t="str">
            <v>Pakistan</v>
          </cell>
          <cell r="C69">
            <v>3</v>
          </cell>
          <cell r="D69">
            <v>1994</v>
          </cell>
          <cell r="E69">
            <v>1997</v>
          </cell>
          <cell r="F69">
            <v>2001</v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</row>
        <row r="70">
          <cell r="B70" t="str">
            <v>Papua New Guinea</v>
          </cell>
          <cell r="C70" t="str">
            <v>-</v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</row>
        <row r="71">
          <cell r="B71" t="str">
            <v>Philippines</v>
          </cell>
          <cell r="C71" t="str">
            <v>-</v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</row>
        <row r="72">
          <cell r="B72" t="str">
            <v>Rwanda</v>
          </cell>
          <cell r="C72">
            <v>2</v>
          </cell>
          <cell r="D72">
            <v>1998</v>
          </cell>
          <cell r="E72">
            <v>2002</v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</row>
        <row r="73">
          <cell r="B73" t="str">
            <v>Samoa</v>
          </cell>
          <cell r="C73" t="str">
            <v>-</v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</row>
        <row r="74">
          <cell r="B74" t="str">
            <v>Sao Tomé and Príncipe</v>
          </cell>
          <cell r="C74">
            <v>1</v>
          </cell>
          <cell r="D74">
            <v>2000</v>
          </cell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</row>
        <row r="75">
          <cell r="B75" t="str">
            <v>Senegal</v>
          </cell>
          <cell r="C75">
            <v>4</v>
          </cell>
          <cell r="D75">
            <v>1988</v>
          </cell>
          <cell r="E75">
            <v>1994</v>
          </cell>
          <cell r="F75">
            <v>1998</v>
          </cell>
          <cell r="G75">
            <v>2003</v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</row>
        <row r="76">
          <cell r="B76" t="str">
            <v>Sierra Leone</v>
          </cell>
          <cell r="C76">
            <v>2</v>
          </cell>
          <cell r="D76">
            <v>1994</v>
          </cell>
          <cell r="E76">
            <v>2001</v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</row>
        <row r="77">
          <cell r="B77" t="str">
            <v>Solomon Islands</v>
          </cell>
          <cell r="C77" t="str">
            <v>-</v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</row>
        <row r="78">
          <cell r="B78" t="str">
            <v>Somalia</v>
          </cell>
          <cell r="C78" t="str">
            <v>-</v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</row>
        <row r="79">
          <cell r="B79" t="str">
            <v>Sri Lanka</v>
          </cell>
          <cell r="C79">
            <v>2</v>
          </cell>
          <cell r="D79">
            <v>1991</v>
          </cell>
          <cell r="E79">
            <v>2003</v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</row>
        <row r="80">
          <cell r="B80" t="str">
            <v>St. Kitts and Nevis</v>
          </cell>
          <cell r="C80" t="str">
            <v>-</v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</row>
        <row r="81">
          <cell r="B81" t="str">
            <v>St. Lucia</v>
          </cell>
          <cell r="C81" t="str">
            <v>-</v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</row>
        <row r="82">
          <cell r="B82" t="str">
            <v>St. Vincent and the Grenadines</v>
          </cell>
          <cell r="C82" t="str">
            <v>-</v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</row>
        <row r="83">
          <cell r="B83" t="str">
            <v>Sudan</v>
          </cell>
          <cell r="C83" t="str">
            <v>-</v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</row>
        <row r="84">
          <cell r="B84" t="str">
            <v>Tajikistan</v>
          </cell>
          <cell r="C84">
            <v>2</v>
          </cell>
          <cell r="D84">
            <v>1998</v>
          </cell>
          <cell r="E84">
            <v>2002</v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</row>
        <row r="85">
          <cell r="B85" t="str">
            <v>Tanzania</v>
          </cell>
          <cell r="C85">
            <v>4</v>
          </cell>
          <cell r="D85">
            <v>1991</v>
          </cell>
          <cell r="E85">
            <v>1996</v>
          </cell>
          <cell r="F85">
            <v>2000</v>
          </cell>
          <cell r="G85">
            <v>2003</v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</row>
        <row r="86">
          <cell r="B86" t="str">
            <v>Timor Leste</v>
          </cell>
          <cell r="C86" t="str">
            <v>-</v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</row>
        <row r="87">
          <cell r="B87" t="str">
            <v>Togo</v>
          </cell>
          <cell r="C87">
            <v>2</v>
          </cell>
          <cell r="D87">
            <v>1989</v>
          </cell>
          <cell r="E87">
            <v>1994</v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</row>
        <row r="88">
          <cell r="B88" t="str">
            <v>Tonga</v>
          </cell>
          <cell r="C88" t="str">
            <v>-</v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</row>
        <row r="89">
          <cell r="B89" t="str">
            <v>Uganda  </v>
          </cell>
          <cell r="C89">
            <v>4</v>
          </cell>
          <cell r="D89">
            <v>1989</v>
          </cell>
          <cell r="E89">
            <v>1994</v>
          </cell>
          <cell r="F89">
            <v>1997</v>
          </cell>
          <cell r="G89">
            <v>2002</v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</row>
        <row r="90">
          <cell r="B90" t="str">
            <v>Uzbekistan</v>
          </cell>
          <cell r="C90" t="str">
            <v>-</v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</row>
        <row r="91">
          <cell r="B91" t="str">
            <v>Vanuatu</v>
          </cell>
          <cell r="C91" t="str">
            <v>-</v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</row>
        <row r="92">
          <cell r="B92" t="str">
            <v>Vietnam</v>
          </cell>
          <cell r="C92">
            <v>2</v>
          </cell>
          <cell r="D92">
            <v>1994</v>
          </cell>
          <cell r="E92">
            <v>2001</v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</row>
        <row r="93">
          <cell r="B93" t="str">
            <v>Yemen, Republic of</v>
          </cell>
          <cell r="C93">
            <v>1</v>
          </cell>
          <cell r="D93">
            <v>1997</v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</row>
        <row r="94">
          <cell r="B94" t="str">
            <v>Zambia</v>
          </cell>
          <cell r="C94">
            <v>2</v>
          </cell>
          <cell r="D94">
            <v>1995</v>
          </cell>
          <cell r="E94">
            <v>1999</v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</row>
        <row r="95">
          <cell r="B95" t="str">
            <v>Zimbabwe</v>
          </cell>
          <cell r="C95">
            <v>1</v>
          </cell>
          <cell r="D95">
            <v>1992</v>
          </cell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</row>
        <row r="101">
          <cell r="B101" t="str">
            <v>Afghanistan</v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</row>
        <row r="102">
          <cell r="B102" t="str">
            <v>Albania</v>
          </cell>
          <cell r="D102">
            <v>6</v>
          </cell>
          <cell r="E102">
            <v>11</v>
          </cell>
          <cell r="F102">
            <v>15</v>
          </cell>
          <cell r="G102" t="str">
            <v/>
          </cell>
          <cell r="H102" t="str">
            <v/>
          </cell>
        </row>
        <row r="103">
          <cell r="B103" t="str">
            <v>Angola  </v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B104" t="str">
            <v>Armenia</v>
          </cell>
          <cell r="D104">
            <v>9</v>
          </cell>
          <cell r="E104">
            <v>14</v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B105" t="str">
            <v>Azerbaijan</v>
          </cell>
          <cell r="D105">
            <v>9</v>
          </cell>
          <cell r="E105">
            <v>14</v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B106" t="str">
            <v>Bangladesh</v>
          </cell>
          <cell r="D106">
            <v>3</v>
          </cell>
          <cell r="E106">
            <v>16</v>
          </cell>
          <cell r="F106" t="str">
            <v/>
          </cell>
          <cell r="G106" t="str">
            <v/>
          </cell>
          <cell r="H106" t="str">
            <v/>
          </cell>
        </row>
        <row r="107">
          <cell r="B107" t="str">
            <v>Benin</v>
          </cell>
          <cell r="D107">
            <v>6</v>
          </cell>
          <cell r="E107">
            <v>9</v>
          </cell>
          <cell r="F107">
            <v>13</v>
          </cell>
          <cell r="G107" t="str">
            <v/>
          </cell>
          <cell r="H107" t="str">
            <v/>
          </cell>
        </row>
        <row r="108">
          <cell r="B108" t="str">
            <v>Bhutan</v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</row>
        <row r="109">
          <cell r="B109" t="str">
            <v>Bolivia</v>
          </cell>
          <cell r="D109">
            <v>1</v>
          </cell>
          <cell r="E109">
            <v>7</v>
          </cell>
          <cell r="F109">
            <v>11</v>
          </cell>
          <cell r="G109" t="str">
            <v/>
          </cell>
          <cell r="H109" t="str">
            <v/>
          </cell>
        </row>
        <row r="110">
          <cell r="B110" t="str">
            <v>Bosnia and Herzegovina</v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</row>
        <row r="111">
          <cell r="B111" t="str">
            <v>Burkina Faso</v>
          </cell>
          <cell r="D111">
            <v>6</v>
          </cell>
          <cell r="E111">
            <v>9</v>
          </cell>
          <cell r="F111">
            <v>12</v>
          </cell>
          <cell r="G111">
            <v>16</v>
          </cell>
          <cell r="H111" t="str">
            <v/>
          </cell>
        </row>
        <row r="112">
          <cell r="B112" t="str">
            <v>Burundi  </v>
          </cell>
          <cell r="D112">
            <v>4</v>
          </cell>
          <cell r="E112">
            <v>17</v>
          </cell>
          <cell r="F112" t="str">
            <v/>
          </cell>
          <cell r="G112" t="str">
            <v/>
          </cell>
          <cell r="H112" t="str">
            <v/>
          </cell>
        </row>
        <row r="113">
          <cell r="B113" t="str">
            <v>Cambodia</v>
          </cell>
          <cell r="D113">
            <v>7</v>
          </cell>
          <cell r="E113">
            <v>12</v>
          </cell>
          <cell r="F113" t="str">
            <v/>
          </cell>
          <cell r="G113" t="str">
            <v/>
          </cell>
          <cell r="H113" t="str">
            <v/>
          </cell>
        </row>
        <row r="114">
          <cell r="B114" t="str">
            <v>Cameroon</v>
          </cell>
          <cell r="D114">
            <v>10</v>
          </cell>
          <cell r="E114">
            <v>13</v>
          </cell>
          <cell r="F114" t="str">
            <v/>
          </cell>
          <cell r="G114" t="str">
            <v/>
          </cell>
          <cell r="H114" t="str">
            <v/>
          </cell>
        </row>
        <row r="115">
          <cell r="B115" t="str">
            <v>Cape Verde</v>
          </cell>
          <cell r="D115">
            <v>15</v>
          </cell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</row>
        <row r="116">
          <cell r="B116" t="str">
            <v>Central African Republic</v>
          </cell>
          <cell r="D116">
            <v>11</v>
          </cell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</row>
        <row r="117">
          <cell r="B117" t="str">
            <v>Chad</v>
          </cell>
          <cell r="D117">
            <v>8</v>
          </cell>
          <cell r="E117">
            <v>13</v>
          </cell>
          <cell r="F117" t="str">
            <v/>
          </cell>
          <cell r="G117" t="str">
            <v/>
          </cell>
          <cell r="H117" t="str">
            <v/>
          </cell>
        </row>
        <row r="118">
          <cell r="B118" t="str">
            <v>China</v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</row>
        <row r="119">
          <cell r="B119" t="str">
            <v>Comoros</v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</row>
        <row r="120">
          <cell r="B120" t="str">
            <v>Congo, Democratic Republic of</v>
          </cell>
          <cell r="D120">
            <v>15</v>
          </cell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</row>
        <row r="121">
          <cell r="B121" t="str">
            <v>Congo, Republic of</v>
          </cell>
          <cell r="D121">
            <v>9</v>
          </cell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</row>
        <row r="122">
          <cell r="B122" t="str">
            <v>Côte d'Ivoire</v>
          </cell>
          <cell r="D122">
            <v>7</v>
          </cell>
          <cell r="E122">
            <v>11</v>
          </cell>
          <cell r="F122">
            <v>15</v>
          </cell>
          <cell r="G122" t="str">
            <v/>
          </cell>
          <cell r="H122" t="str">
            <v/>
          </cell>
        </row>
        <row r="123">
          <cell r="B123" t="str">
            <v>Djibouti</v>
          </cell>
          <cell r="D123">
            <v>12</v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</row>
        <row r="124">
          <cell r="B124" t="str">
            <v>Dominica</v>
          </cell>
          <cell r="D124">
            <v>16</v>
          </cell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</row>
        <row r="125">
          <cell r="B125" t="str">
            <v>Dominican Republic</v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</row>
        <row r="126">
          <cell r="B126" t="str">
            <v>Egypt</v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</row>
        <row r="127">
          <cell r="B127" t="str">
            <v>Equatorial Guinea</v>
          </cell>
          <cell r="D127">
            <v>6</v>
          </cell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</row>
        <row r="128">
          <cell r="B128" t="str">
            <v>Eritrea  </v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</row>
        <row r="129">
          <cell r="B129" t="str">
            <v>Ethiopia  </v>
          </cell>
          <cell r="D129">
            <v>9</v>
          </cell>
          <cell r="E129">
            <v>14</v>
          </cell>
          <cell r="F129" t="str">
            <v/>
          </cell>
          <cell r="G129" t="str">
            <v/>
          </cell>
          <cell r="H129" t="str">
            <v/>
          </cell>
        </row>
        <row r="130">
          <cell r="B130" t="str">
            <v>Gambia, The  </v>
          </cell>
          <cell r="D130">
            <v>1</v>
          </cell>
          <cell r="E130">
            <v>11</v>
          </cell>
          <cell r="F130">
            <v>15</v>
          </cell>
          <cell r="G130" t="str">
            <v/>
          </cell>
          <cell r="H130" t="str">
            <v/>
          </cell>
        </row>
        <row r="131">
          <cell r="B131" t="str">
            <v>Georgia  </v>
          </cell>
          <cell r="D131">
            <v>9</v>
          </cell>
          <cell r="E131">
            <v>14</v>
          </cell>
          <cell r="F131" t="str">
            <v/>
          </cell>
          <cell r="G131" t="str">
            <v/>
          </cell>
          <cell r="H131" t="str">
            <v/>
          </cell>
        </row>
        <row r="132">
          <cell r="B132" t="str">
            <v>Ghana  </v>
          </cell>
          <cell r="D132">
            <v>1</v>
          </cell>
          <cell r="E132">
            <v>8</v>
          </cell>
          <cell r="F132">
            <v>12</v>
          </cell>
          <cell r="G132">
            <v>16</v>
          </cell>
          <cell r="H132" t="str">
            <v/>
          </cell>
        </row>
        <row r="133">
          <cell r="B133" t="str">
            <v>Grenada</v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</row>
        <row r="134">
          <cell r="B134" t="str">
            <v>Guinea  </v>
          </cell>
          <cell r="D134">
            <v>4</v>
          </cell>
          <cell r="E134">
            <v>10</v>
          </cell>
          <cell r="F134">
            <v>14</v>
          </cell>
          <cell r="G134" t="str">
            <v/>
          </cell>
          <cell r="H134" t="str">
            <v/>
          </cell>
        </row>
        <row r="135">
          <cell r="B135" t="str">
            <v>Guinea-Bissau  </v>
          </cell>
          <cell r="D135">
            <v>8</v>
          </cell>
          <cell r="E135">
            <v>13</v>
          </cell>
          <cell r="F135" t="str">
            <v/>
          </cell>
          <cell r="G135" t="str">
            <v/>
          </cell>
          <cell r="H135" t="str">
            <v/>
          </cell>
        </row>
        <row r="136">
          <cell r="B136" t="str">
            <v>Guyana  </v>
          </cell>
          <cell r="D136">
            <v>3</v>
          </cell>
          <cell r="E136">
            <v>7</v>
          </cell>
          <cell r="F136">
            <v>11</v>
          </cell>
          <cell r="G136">
            <v>15</v>
          </cell>
          <cell r="H136" t="str">
            <v/>
          </cell>
        </row>
        <row r="137">
          <cell r="B137" t="str">
            <v>Haiti  </v>
          </cell>
          <cell r="D137">
            <v>9</v>
          </cell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</row>
        <row r="138">
          <cell r="B138" t="str">
            <v>Honduras  </v>
          </cell>
          <cell r="D138">
            <v>5</v>
          </cell>
          <cell r="E138">
            <v>12</v>
          </cell>
          <cell r="F138">
            <v>17</v>
          </cell>
          <cell r="G138" t="str">
            <v/>
          </cell>
          <cell r="H138" t="str">
            <v/>
          </cell>
        </row>
        <row r="139">
          <cell r="B139" t="str">
            <v>India  </v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</row>
        <row r="140">
          <cell r="B140" t="str">
            <v>Kenya  </v>
          </cell>
          <cell r="D140">
            <v>2</v>
          </cell>
          <cell r="E140">
            <v>6</v>
          </cell>
          <cell r="F140">
            <v>9</v>
          </cell>
          <cell r="G140">
            <v>13</v>
          </cell>
          <cell r="H140">
            <v>16</v>
          </cell>
        </row>
        <row r="141">
          <cell r="B141" t="str">
            <v>Kiribati</v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</row>
        <row r="142">
          <cell r="B142" t="str">
            <v>Kyrgyz Republic  </v>
          </cell>
          <cell r="D142">
            <v>7</v>
          </cell>
          <cell r="E142">
            <v>11</v>
          </cell>
          <cell r="F142">
            <v>14</v>
          </cell>
          <cell r="G142" t="str">
            <v/>
          </cell>
          <cell r="H142" t="str">
            <v/>
          </cell>
        </row>
        <row r="143">
          <cell r="B143" t="str">
            <v>Lao, P.D.R.  </v>
          </cell>
          <cell r="D143">
            <v>6</v>
          </cell>
          <cell r="E143">
            <v>14</v>
          </cell>
          <cell r="F143" t="str">
            <v/>
          </cell>
          <cell r="G143" t="str">
            <v/>
          </cell>
          <cell r="H143" t="str">
            <v/>
          </cell>
        </row>
        <row r="144">
          <cell r="B144" t="str">
            <v>Lesotho  </v>
          </cell>
          <cell r="D144">
            <v>4</v>
          </cell>
          <cell r="E144">
            <v>14</v>
          </cell>
          <cell r="F144" t="str">
            <v/>
          </cell>
          <cell r="G144" t="str">
            <v/>
          </cell>
          <cell r="H144" t="str">
            <v/>
          </cell>
        </row>
        <row r="145">
          <cell r="B145" t="str">
            <v>Liberia</v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</row>
        <row r="146">
          <cell r="B146" t="str">
            <v>Macedonia, FYR</v>
          </cell>
          <cell r="D146">
            <v>10</v>
          </cell>
          <cell r="E146">
            <v>13</v>
          </cell>
          <cell r="F146" t="str">
            <v/>
          </cell>
          <cell r="G146" t="str">
            <v/>
          </cell>
          <cell r="H146" t="str">
            <v/>
          </cell>
        </row>
        <row r="147">
          <cell r="B147" t="str">
            <v>Madagascar</v>
          </cell>
          <cell r="D147">
            <v>2</v>
          </cell>
          <cell r="E147">
            <v>9</v>
          </cell>
          <cell r="F147">
            <v>14</v>
          </cell>
          <cell r="G147" t="str">
            <v/>
          </cell>
          <cell r="H147" t="str">
            <v/>
          </cell>
        </row>
        <row r="148">
          <cell r="B148" t="str">
            <v>Malawi</v>
          </cell>
          <cell r="D148">
            <v>1</v>
          </cell>
          <cell r="E148">
            <v>8</v>
          </cell>
          <cell r="F148">
            <v>13</v>
          </cell>
          <cell r="G148" t="str">
            <v/>
          </cell>
          <cell r="H148" t="str">
            <v/>
          </cell>
        </row>
        <row r="149">
          <cell r="B149" t="str">
            <v>Maldives</v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</row>
        <row r="150">
          <cell r="B150" t="str">
            <v>Mali</v>
          </cell>
          <cell r="D150">
            <v>5</v>
          </cell>
          <cell r="E150">
            <v>9</v>
          </cell>
          <cell r="F150">
            <v>12</v>
          </cell>
          <cell r="G150" t="str">
            <v/>
          </cell>
          <cell r="H150" t="str">
            <v/>
          </cell>
        </row>
        <row r="151">
          <cell r="B151" t="str">
            <v>Mauritania</v>
          </cell>
          <cell r="D151">
            <v>2</v>
          </cell>
          <cell r="E151">
            <v>5</v>
          </cell>
          <cell r="F151">
            <v>8</v>
          </cell>
          <cell r="G151">
            <v>12</v>
          </cell>
          <cell r="H151">
            <v>16</v>
          </cell>
        </row>
        <row r="152">
          <cell r="B152" t="str">
            <v>Moldova</v>
          </cell>
          <cell r="D152">
            <v>13</v>
          </cell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</row>
        <row r="153">
          <cell r="B153" t="str">
            <v>Mongolia</v>
          </cell>
          <cell r="D153">
            <v>6</v>
          </cell>
          <cell r="E153">
            <v>10</v>
          </cell>
          <cell r="F153">
            <v>14</v>
          </cell>
          <cell r="G153" t="str">
            <v/>
          </cell>
          <cell r="H153" t="str">
            <v/>
          </cell>
        </row>
        <row r="154">
          <cell r="B154" t="str">
            <v>Mozambique</v>
          </cell>
          <cell r="D154">
            <v>3</v>
          </cell>
          <cell r="E154">
            <v>9</v>
          </cell>
          <cell r="F154">
            <v>12</v>
          </cell>
          <cell r="G154" t="str">
            <v/>
          </cell>
          <cell r="H154" t="str">
            <v/>
          </cell>
        </row>
        <row r="155">
          <cell r="B155" t="str">
            <v>Myanmar</v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</row>
        <row r="156">
          <cell r="B156" t="str">
            <v>Nepal</v>
          </cell>
          <cell r="D156">
            <v>5</v>
          </cell>
          <cell r="E156">
            <v>16</v>
          </cell>
          <cell r="F156" t="str">
            <v/>
          </cell>
          <cell r="G156" t="str">
            <v/>
          </cell>
          <cell r="H156" t="str">
            <v/>
          </cell>
        </row>
        <row r="157">
          <cell r="B157" t="str">
            <v>Nicaragua</v>
          </cell>
          <cell r="D157">
            <v>7</v>
          </cell>
          <cell r="E157">
            <v>11</v>
          </cell>
          <cell r="F157">
            <v>15</v>
          </cell>
          <cell r="G157" t="str">
            <v/>
          </cell>
          <cell r="H157" t="str">
            <v/>
          </cell>
        </row>
        <row r="158">
          <cell r="B158" t="str">
            <v>Niger</v>
          </cell>
          <cell r="D158">
            <v>1</v>
          </cell>
          <cell r="E158">
            <v>9</v>
          </cell>
          <cell r="F158">
            <v>13</v>
          </cell>
          <cell r="G158" t="str">
            <v/>
          </cell>
          <cell r="H158" t="str">
            <v/>
          </cell>
        </row>
        <row r="159">
          <cell r="B159" t="str">
            <v>Nigeria</v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</row>
        <row r="160">
          <cell r="B160" t="str">
            <v>Pakistan</v>
          </cell>
          <cell r="D160">
            <v>7</v>
          </cell>
          <cell r="E160">
            <v>10</v>
          </cell>
          <cell r="F160">
            <v>14</v>
          </cell>
          <cell r="G160" t="str">
            <v/>
          </cell>
          <cell r="H160" t="str">
            <v/>
          </cell>
        </row>
        <row r="161">
          <cell r="B161" t="str">
            <v>Papua New Guinea</v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</row>
        <row r="162">
          <cell r="B162" t="str">
            <v>Philippines</v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</row>
        <row r="163">
          <cell r="B163" t="str">
            <v>Rwanda</v>
          </cell>
          <cell r="D163">
            <v>11</v>
          </cell>
          <cell r="E163">
            <v>15</v>
          </cell>
          <cell r="F163" t="str">
            <v/>
          </cell>
          <cell r="G163" t="str">
            <v/>
          </cell>
          <cell r="H163" t="str">
            <v/>
          </cell>
        </row>
        <row r="164">
          <cell r="B164" t="str">
            <v>Samoa</v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</row>
        <row r="165">
          <cell r="B165" t="str">
            <v>Sao Tomé and Príncipe</v>
          </cell>
          <cell r="D165">
            <v>13</v>
          </cell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</row>
        <row r="166">
          <cell r="B166" t="str">
            <v>Senegal</v>
          </cell>
          <cell r="D166">
            <v>1</v>
          </cell>
          <cell r="E166">
            <v>7</v>
          </cell>
          <cell r="F166">
            <v>11</v>
          </cell>
          <cell r="G166">
            <v>16</v>
          </cell>
          <cell r="H166" t="str">
            <v/>
          </cell>
        </row>
        <row r="167">
          <cell r="B167" t="str">
            <v>Sierra Leone</v>
          </cell>
          <cell r="D167">
            <v>7</v>
          </cell>
          <cell r="E167">
            <v>14</v>
          </cell>
          <cell r="F167" t="str">
            <v/>
          </cell>
          <cell r="G167" t="str">
            <v/>
          </cell>
          <cell r="H167" t="str">
            <v/>
          </cell>
        </row>
        <row r="168">
          <cell r="B168" t="str">
            <v>Solomon Islands</v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</row>
        <row r="169">
          <cell r="B169" t="str">
            <v>Somalia</v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</row>
        <row r="170">
          <cell r="B170" t="str">
            <v>Sri Lanka</v>
          </cell>
          <cell r="D170">
            <v>4</v>
          </cell>
          <cell r="E170">
            <v>16</v>
          </cell>
          <cell r="F170" t="str">
            <v/>
          </cell>
          <cell r="G170" t="str">
            <v/>
          </cell>
          <cell r="H170" t="str">
            <v/>
          </cell>
        </row>
        <row r="171">
          <cell r="B171" t="str">
            <v>St. Kitts and Nevis</v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</row>
        <row r="172">
          <cell r="B172" t="str">
            <v>St. Lucia</v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</row>
        <row r="173">
          <cell r="B173" t="str">
            <v>St. Vincent and the Grenadines</v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</row>
        <row r="174">
          <cell r="B174" t="str">
            <v>Sudan</v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</row>
        <row r="175">
          <cell r="B175" t="str">
            <v>Tajikistan</v>
          </cell>
          <cell r="D175">
            <v>11</v>
          </cell>
          <cell r="E175">
            <v>15</v>
          </cell>
          <cell r="F175" t="str">
            <v/>
          </cell>
          <cell r="G175" t="str">
            <v/>
          </cell>
          <cell r="H175" t="str">
            <v/>
          </cell>
        </row>
        <row r="176">
          <cell r="B176" t="str">
            <v>Tanzania</v>
          </cell>
          <cell r="D176">
            <v>4</v>
          </cell>
          <cell r="E176">
            <v>9</v>
          </cell>
          <cell r="F176">
            <v>13</v>
          </cell>
          <cell r="G176">
            <v>16</v>
          </cell>
          <cell r="H176" t="str">
            <v/>
          </cell>
        </row>
        <row r="177">
          <cell r="B177" t="str">
            <v>Timor Leste</v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</row>
        <row r="178">
          <cell r="B178" t="str">
            <v>Togo</v>
          </cell>
          <cell r="D178">
            <v>2</v>
          </cell>
          <cell r="E178">
            <v>7</v>
          </cell>
          <cell r="F178" t="str">
            <v/>
          </cell>
          <cell r="G178" t="str">
            <v/>
          </cell>
          <cell r="H178" t="str">
            <v/>
          </cell>
        </row>
        <row r="179">
          <cell r="B179" t="str">
            <v>Tonga</v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</row>
        <row r="180">
          <cell r="B180" t="str">
            <v>Uganda  </v>
          </cell>
          <cell r="D180">
            <v>2</v>
          </cell>
          <cell r="E180">
            <v>7</v>
          </cell>
          <cell r="F180">
            <v>10</v>
          </cell>
          <cell r="G180">
            <v>15</v>
          </cell>
          <cell r="H180" t="str">
            <v/>
          </cell>
        </row>
        <row r="181">
          <cell r="B181" t="str">
            <v>Uzbekistan</v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</row>
        <row r="182">
          <cell r="B182" t="str">
            <v>Vanuatu</v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</row>
        <row r="183">
          <cell r="B183" t="str">
            <v>Vietnam</v>
          </cell>
          <cell r="D183">
            <v>7</v>
          </cell>
          <cell r="E183">
            <v>14</v>
          </cell>
          <cell r="F183" t="str">
            <v/>
          </cell>
          <cell r="G183" t="str">
            <v/>
          </cell>
          <cell r="H183" t="str">
            <v/>
          </cell>
        </row>
        <row r="184">
          <cell r="B184" t="str">
            <v>Yemen, Republic of</v>
          </cell>
          <cell r="D184">
            <v>10</v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</row>
        <row r="185">
          <cell r="B185" t="str">
            <v>Zambia</v>
          </cell>
          <cell r="D185">
            <v>8</v>
          </cell>
          <cell r="E185">
            <v>12</v>
          </cell>
          <cell r="F185" t="str">
            <v/>
          </cell>
          <cell r="G185" t="str">
            <v/>
          </cell>
          <cell r="H185" t="str">
            <v/>
          </cell>
        </row>
        <row r="186">
          <cell r="B186" t="str">
            <v>Zimbabwe</v>
          </cell>
          <cell r="D186">
            <v>5</v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174">
          <cell r="C174" t="str">
            <v xml:space="preserve">Albania             </v>
          </cell>
        </row>
      </sheetData>
      <sheetData sheetId="32">
        <row r="174">
          <cell r="C174" t="str">
            <v xml:space="preserve">Albania             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74">
          <cell r="C174" t="str">
            <v xml:space="preserve">Albania             </v>
          </cell>
        </row>
      </sheetData>
      <sheetData sheetId="47">
        <row r="174">
          <cell r="C174" t="str">
            <v xml:space="preserve">Albania             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174">
          <cell r="C174" t="str">
            <v xml:space="preserve">Albania             </v>
          </cell>
        </row>
      </sheetData>
      <sheetData sheetId="62">
        <row r="174">
          <cell r="C174" t="str">
            <v xml:space="preserve">Albania             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174">
          <cell r="C174" t="str">
            <v xml:space="preserve">Albania             </v>
          </cell>
        </row>
      </sheetData>
      <sheetData sheetId="77">
        <row r="174">
          <cell r="C174" t="str">
            <v xml:space="preserve">Albania             </v>
          </cell>
        </row>
      </sheetData>
      <sheetData sheetId="78">
        <row r="174">
          <cell r="C174" t="str">
            <v xml:space="preserve">Albania             </v>
          </cell>
        </row>
      </sheetData>
      <sheetData sheetId="79"/>
      <sheetData sheetId="80"/>
      <sheetData sheetId="81"/>
      <sheetData sheetId="82"/>
      <sheetData sheetId="83">
        <row r="174">
          <cell r="C174" t="str">
            <v xml:space="preserve">Albania             </v>
          </cell>
        </row>
      </sheetData>
      <sheetData sheetId="84">
        <row r="174">
          <cell r="C174" t="str">
            <v xml:space="preserve">Albania             </v>
          </cell>
        </row>
      </sheetData>
      <sheetData sheetId="85">
        <row r="174">
          <cell r="C174" t="str">
            <v xml:space="preserve">Albania             </v>
          </cell>
        </row>
      </sheetData>
      <sheetData sheetId="86"/>
      <sheetData sheetId="87"/>
      <sheetData sheetId="88"/>
      <sheetData sheetId="89"/>
      <sheetData sheetId="90">
        <row r="174">
          <cell r="C174" t="str">
            <v xml:space="preserve">Albania             </v>
          </cell>
        </row>
      </sheetData>
      <sheetData sheetId="91">
        <row r="174">
          <cell r="C174" t="str">
            <v xml:space="preserve">Albania             </v>
          </cell>
        </row>
      </sheetData>
      <sheetData sheetId="92">
        <row r="174">
          <cell r="C174" t="str">
            <v xml:space="preserve">Albania             </v>
          </cell>
        </row>
      </sheetData>
      <sheetData sheetId="93"/>
      <sheetData sheetId="94"/>
      <sheetData sheetId="95"/>
      <sheetData sheetId="96"/>
      <sheetData sheetId="97"/>
      <sheetData sheetId="98"/>
      <sheetData sheetId="99">
        <row r="174">
          <cell r="C174" t="str">
            <v xml:space="preserve">Albania             </v>
          </cell>
        </row>
      </sheetData>
      <sheetData sheetId="100">
        <row r="174">
          <cell r="C174" t="str">
            <v xml:space="preserve">Albania             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>
        <row r="174">
          <cell r="C174" t="str">
            <v xml:space="preserve">Albania             </v>
          </cell>
        </row>
      </sheetData>
      <sheetData sheetId="108">
        <row r="174">
          <cell r="C174" t="str">
            <v xml:space="preserve">Albania             </v>
          </cell>
        </row>
      </sheetData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>
        <row r="174">
          <cell r="C174" t="str">
            <v xml:space="preserve">Albania             </v>
          </cell>
        </row>
      </sheetData>
      <sheetData sheetId="131">
        <row r="174">
          <cell r="C174" t="str">
            <v xml:space="preserve">Albania             </v>
          </cell>
        </row>
      </sheetData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>
        <row r="174">
          <cell r="C174" t="str">
            <v xml:space="preserve">Albania             </v>
          </cell>
        </row>
      </sheetData>
      <sheetData sheetId="195">
        <row r="174">
          <cell r="C174" t="str">
            <v xml:space="preserve">Albania             </v>
          </cell>
        </row>
      </sheetData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Bal_Sheet"/>
      <sheetName val="Summary SSIA"/>
      <sheetName val="Proj_Subs_I"/>
      <sheetName val="Proj_Subs_II"/>
      <sheetName val="Reserve_July99"/>
      <sheetName val="Subcalc11"/>
      <sheetName val="Sheet1"/>
      <sheetName val="Table1"/>
      <sheetName val="Table2"/>
      <sheetName val="Table3"/>
      <sheetName val="Subsidy_11.5"/>
      <sheetName val="SSIA_Liquid"/>
      <sheetName val="SSIA_Invest"/>
      <sheetName val="TSIA_Liquid"/>
      <sheetName val="TSIA_Invest"/>
      <sheetName val="Oblig_Ptrn_Jun97"/>
      <sheetName val="July1999NewQ"/>
      <sheetName val="Dec.1998"/>
      <sheetName val="Reserve_Jun97"/>
      <sheetName val="Canada Total"/>
      <sheetName val="Canada Net"/>
      <sheetName val="Italy"/>
      <sheetName val="SFD"/>
      <sheetName val="Switz."/>
      <sheetName val="France"/>
      <sheetName val="France.II"/>
      <sheetName val="KFW I and II Net"/>
      <sheetName val="Spain.II"/>
      <sheetName val="Zambia"/>
      <sheetName val="Arrangement"/>
      <sheetName val="Exports G+S"/>
      <sheetName val="Nom GDP"/>
      <sheetName val="Summary_SSIA"/>
      <sheetName val="Subsidy_11_5"/>
      <sheetName val="Dec_1998"/>
      <sheetName val="Canada_Total"/>
      <sheetName val="Canada_Net"/>
      <sheetName val="Switz_"/>
      <sheetName val="France_II"/>
      <sheetName val="KFW_I_and_II_Net"/>
      <sheetName val="Spain_II"/>
      <sheetName val="Exports_G+S"/>
      <sheetName val="Nom_GDP"/>
      <sheetName val="Summary_SSIA1"/>
      <sheetName val="Subsidy_11_51"/>
      <sheetName val="Dec_19981"/>
      <sheetName val="Canada_Total1"/>
      <sheetName val="Canada_Net1"/>
      <sheetName val="Switz_1"/>
      <sheetName val="France_II1"/>
      <sheetName val="KFW_I_and_II_Net1"/>
      <sheetName val="Spain_II1"/>
      <sheetName val="Exports_G+S1"/>
      <sheetName val="Nom_GDP1"/>
      <sheetName val="Summary_SSIA2"/>
      <sheetName val="Subsidy_11_52"/>
      <sheetName val="Dec_19982"/>
      <sheetName val="Canada_Total2"/>
      <sheetName val="Canada_Net2"/>
      <sheetName val="Switz_2"/>
      <sheetName val="France_II2"/>
      <sheetName val="KFW_I_and_II_Net2"/>
      <sheetName val="Spain_II2"/>
      <sheetName val="Exports_G+S2"/>
      <sheetName val="Nom_GDP2"/>
      <sheetName val="Summary_SSIA3"/>
      <sheetName val="Subsidy_11_53"/>
      <sheetName val="Dec_19983"/>
      <sheetName val="Canada_Total3"/>
      <sheetName val="Canada_Net3"/>
      <sheetName val="Switz_3"/>
      <sheetName val="France_II3"/>
      <sheetName val="KFW_I_and_II_Net3"/>
      <sheetName val="Spain_II3"/>
      <sheetName val="Exports_G+S3"/>
      <sheetName val="Nom_GDP3"/>
      <sheetName val="Summary_SSIA4"/>
      <sheetName val="Subsidy_11_54"/>
      <sheetName val="Dec_19984"/>
      <sheetName val="Canada_Total4"/>
      <sheetName val="Canada_Net4"/>
      <sheetName val="Switz_4"/>
      <sheetName val="France_II4"/>
      <sheetName val="KFW_I_and_II_Net4"/>
      <sheetName val="Spain_II4"/>
      <sheetName val="Exports_G+S4"/>
      <sheetName val="Nom_GDP4"/>
      <sheetName val="Summary_SSIA5"/>
      <sheetName val="Subsidy_11_55"/>
      <sheetName val="Dec_19985"/>
      <sheetName val="Canada_Total5"/>
      <sheetName val="Canada_Net5"/>
      <sheetName val="Switz_5"/>
      <sheetName val="France_II5"/>
      <sheetName val="KFW_I_and_II_Net5"/>
      <sheetName val="Spain_II5"/>
      <sheetName val="Exports_G+S5"/>
      <sheetName val="Nom_GDP5"/>
      <sheetName val="Summary_SSIA6"/>
      <sheetName val="Subsidy_11_56"/>
      <sheetName val="Dec_19986"/>
      <sheetName val="Canada_Total6"/>
      <sheetName val="Canada_Net6"/>
      <sheetName val="Switz_6"/>
      <sheetName val="France_II6"/>
      <sheetName val="KFW_I_and_II_Net6"/>
      <sheetName val="Spain_II6"/>
      <sheetName val="Exports_G+S6"/>
      <sheetName val="Nom_GDP6"/>
      <sheetName val="Summary_SSIA7"/>
      <sheetName val="Subsidy_11_57"/>
      <sheetName val="Dec_19987"/>
      <sheetName val="Canada_Total7"/>
      <sheetName val="Canada_Net7"/>
      <sheetName val="Switz_7"/>
      <sheetName val="France_II7"/>
      <sheetName val="KFW_I_and_II_Net7"/>
      <sheetName val="Spain_II7"/>
      <sheetName val="Exports_G+S7"/>
      <sheetName val="Nom_GDP7"/>
      <sheetName val="Summary_SSIA8"/>
      <sheetName val="Subsidy_11_58"/>
      <sheetName val="Dec_19988"/>
      <sheetName val="Canada_Total8"/>
      <sheetName val="Canada_Net8"/>
      <sheetName val="Switz_8"/>
      <sheetName val="France_II8"/>
      <sheetName val="KFW_I_and_II_Net8"/>
      <sheetName val="Spain_II8"/>
      <sheetName val="Exports_G+S8"/>
      <sheetName val="Nom_GDP8"/>
      <sheetName val="Summary_SSIA9"/>
      <sheetName val="Subsidy_11_59"/>
      <sheetName val="Dec_19989"/>
      <sheetName val="Canada_Total9"/>
      <sheetName val="Canada_Net9"/>
      <sheetName val="Switz_9"/>
      <sheetName val="France_II9"/>
      <sheetName val="KFW_I_and_II_Net9"/>
      <sheetName val="Spain_II9"/>
      <sheetName val="Exports_G+S9"/>
      <sheetName val="Nom_GDP9"/>
      <sheetName val="Summary_SSIA10"/>
      <sheetName val="Subsidy_11_510"/>
      <sheetName val="Dec_199810"/>
      <sheetName val="Canada_Total10"/>
      <sheetName val="Canada_Net10"/>
      <sheetName val="Switz_10"/>
      <sheetName val="France_II10"/>
      <sheetName val="KFW_I_and_II_Net10"/>
      <sheetName val="Spain_II10"/>
      <sheetName val="Exports_G+S10"/>
      <sheetName val="Nom_GDP10"/>
      <sheetName val="Contents"/>
      <sheetName val="S.A."/>
      <sheetName val="IMP"/>
      <sheetName val="Page 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Bal_Sheet"/>
      <sheetName val="Summary SSIA"/>
      <sheetName val="Proj_Subs_I"/>
      <sheetName val="Proj_Subs_II"/>
      <sheetName val="Reserve_July99"/>
      <sheetName val="Subcalc11"/>
      <sheetName val="Sheet1"/>
      <sheetName val="Table1"/>
      <sheetName val="Table2"/>
      <sheetName val="Table3"/>
      <sheetName val="Subsidy_11.5"/>
      <sheetName val="SSIA_Liquid"/>
      <sheetName val="SSIA_Invest"/>
      <sheetName val="TSIA_Liquid"/>
      <sheetName val="TSIA_Invest"/>
      <sheetName val="Oblig_Ptrn_Jun97"/>
      <sheetName val="July1999NewQ"/>
      <sheetName val="Dec.1998"/>
      <sheetName val="Reserve_Jun97"/>
      <sheetName val="Canada Total"/>
      <sheetName val="Canada Net"/>
      <sheetName val="Italy"/>
      <sheetName val="SFD"/>
      <sheetName val="Switz."/>
      <sheetName val="France"/>
      <sheetName val="France.II"/>
      <sheetName val="KFW I and II Net"/>
      <sheetName val="Spain.II"/>
      <sheetName val="Zambia"/>
      <sheetName val="Arrangement"/>
      <sheetName val="Exports G+S"/>
      <sheetName val="Nom GDP"/>
      <sheetName val="Summary_SSIA"/>
      <sheetName val="Subsidy_11_5"/>
      <sheetName val="Dec_1998"/>
      <sheetName val="Canada_Total"/>
      <sheetName val="Canada_Net"/>
      <sheetName val="Switz_"/>
      <sheetName val="France_II"/>
      <sheetName val="KFW_I_and_II_Net"/>
      <sheetName val="Spain_II"/>
      <sheetName val="Exports_G+S"/>
      <sheetName val="Nom_GDP"/>
      <sheetName val="Summary_SSIA1"/>
      <sheetName val="Subsidy_11_51"/>
      <sheetName val="Dec_19981"/>
      <sheetName val="Canada_Total1"/>
      <sheetName val="Canada_Net1"/>
      <sheetName val="Switz_1"/>
      <sheetName val="France_II1"/>
      <sheetName val="KFW_I_and_II_Net1"/>
      <sheetName val="Spain_II1"/>
      <sheetName val="Exports_G+S1"/>
      <sheetName val="Nom_GDP1"/>
      <sheetName val="Summary_SSIA2"/>
      <sheetName val="Subsidy_11_52"/>
      <sheetName val="Dec_19982"/>
      <sheetName val="Canada_Total2"/>
      <sheetName val="Canada_Net2"/>
      <sheetName val="Switz_2"/>
      <sheetName val="France_II2"/>
      <sheetName val="KFW_I_and_II_Net2"/>
      <sheetName val="Spain_II2"/>
      <sheetName val="Exports_G+S2"/>
      <sheetName val="Nom_GDP2"/>
      <sheetName val="Summary_SSIA3"/>
      <sheetName val="Subsidy_11_53"/>
      <sheetName val="Dec_19983"/>
      <sheetName val="Canada_Total3"/>
      <sheetName val="Canada_Net3"/>
      <sheetName val="Switz_3"/>
      <sheetName val="France_II3"/>
      <sheetName val="KFW_I_and_II_Net3"/>
      <sheetName val="Spain_II3"/>
      <sheetName val="Exports_G+S3"/>
      <sheetName val="Nom_GDP3"/>
      <sheetName val="Summary_SSIA4"/>
      <sheetName val="Subsidy_11_54"/>
      <sheetName val="Dec_19984"/>
      <sheetName val="Canada_Total4"/>
      <sheetName val="Canada_Net4"/>
      <sheetName val="Switz_4"/>
      <sheetName val="France_II4"/>
      <sheetName val="KFW_I_and_II_Net4"/>
      <sheetName val="Spain_II4"/>
      <sheetName val="Exports_G+S4"/>
      <sheetName val="Nom_GDP4"/>
      <sheetName val="Summary_SSIA5"/>
      <sheetName val="Subsidy_11_55"/>
      <sheetName val="Dec_19985"/>
      <sheetName val="Canada_Total5"/>
      <sheetName val="Canada_Net5"/>
      <sheetName val="Switz_5"/>
      <sheetName val="France_II5"/>
      <sheetName val="KFW_I_and_II_Net5"/>
      <sheetName val="Spain_II5"/>
      <sheetName val="Exports_G+S5"/>
      <sheetName val="Nom_GDP5"/>
      <sheetName val="9"/>
      <sheetName val="Summary_SSIA6"/>
      <sheetName val="Subsidy_11_56"/>
      <sheetName val="Dec_19986"/>
      <sheetName val="Canada_Total6"/>
      <sheetName val="Canada_Net6"/>
      <sheetName val="Switz_6"/>
      <sheetName val="France_II6"/>
      <sheetName val="KFW_I_and_II_Net6"/>
      <sheetName val="Spain_II6"/>
      <sheetName val="Exports_G+S6"/>
      <sheetName val="Nom_GDP6"/>
      <sheetName val="Summary_SSIA7"/>
      <sheetName val="Subsidy_11_57"/>
      <sheetName val="Dec_19987"/>
      <sheetName val="Canada_Total7"/>
      <sheetName val="Canada_Net7"/>
      <sheetName val="Switz_7"/>
      <sheetName val="France_II7"/>
      <sheetName val="KFW_I_and_II_Net7"/>
      <sheetName val="Spain_II7"/>
      <sheetName val="Exports_G+S7"/>
      <sheetName val="Nom_GDP7"/>
      <sheetName val="Summary_SSIA8"/>
      <sheetName val="Subsidy_11_58"/>
      <sheetName val="Dec_19988"/>
      <sheetName val="Canada_Total8"/>
      <sheetName val="Canada_Net8"/>
      <sheetName val="Switz_8"/>
      <sheetName val="France_II8"/>
      <sheetName val="KFW_I_and_II_Net8"/>
      <sheetName val="Spain_II8"/>
      <sheetName val="Exports_G+S8"/>
      <sheetName val="Nom_GDP8"/>
      <sheetName val="Summary_SSIA9"/>
      <sheetName val="Subsidy_11_59"/>
      <sheetName val="Dec_19989"/>
      <sheetName val="Canada_Total9"/>
      <sheetName val="Canada_Net9"/>
      <sheetName val="Switz_9"/>
      <sheetName val="France_II9"/>
      <sheetName val="KFW_I_and_II_Net9"/>
      <sheetName val="Spain_II9"/>
      <sheetName val="Exports_G+S9"/>
      <sheetName val="Nom_GDP9"/>
      <sheetName val="Summary_SSIA10"/>
      <sheetName val="Subsidy_11_510"/>
      <sheetName val="Dec_199810"/>
      <sheetName val="Canada_Total10"/>
      <sheetName val="Canada_Net10"/>
      <sheetName val="Switz_10"/>
      <sheetName val="France_II10"/>
      <sheetName val="KFW_I_and_II_Net10"/>
      <sheetName val="Spain_II10"/>
      <sheetName val="Exports_G+S10"/>
      <sheetName val="Nom_GDP10"/>
      <sheetName val="Summary_SSIA11"/>
      <sheetName val="Subsidy_11_511"/>
      <sheetName val="Dec_199811"/>
      <sheetName val="Canada_Total11"/>
      <sheetName val="Canada_Net11"/>
      <sheetName val="Switz_11"/>
      <sheetName val="France_II11"/>
      <sheetName val="KFW_I_and_II_Net11"/>
      <sheetName val="Spain_II11"/>
      <sheetName val="Exports_G+S11"/>
      <sheetName val="Nom_GDP11"/>
      <sheetName val="Summary_SSIA12"/>
      <sheetName val="Subsidy_11_512"/>
      <sheetName val="Dec_199812"/>
      <sheetName val="Canada_Total12"/>
      <sheetName val="Canada_Net12"/>
      <sheetName val="Switz_12"/>
      <sheetName val="France_II12"/>
      <sheetName val="KFW_I_and_II_Net12"/>
      <sheetName val="Spain_II12"/>
      <sheetName val="Exports_G+S12"/>
      <sheetName val="Nom_GDP12"/>
      <sheetName val="Summary_SSIA13"/>
      <sheetName val="Subsidy_11_513"/>
      <sheetName val="Dec_199813"/>
      <sheetName val="Canada_Total13"/>
      <sheetName val="Canada_Net13"/>
      <sheetName val="Switz_13"/>
      <sheetName val="France_II13"/>
      <sheetName val="KFW_I_and_II_Net13"/>
      <sheetName val="Spain_II13"/>
      <sheetName val="Exports_G+S13"/>
      <sheetName val="Nom_GDP13"/>
      <sheetName val="Summary_SSIA14"/>
      <sheetName val="Subsidy_11_514"/>
      <sheetName val="Dec_199814"/>
      <sheetName val="Canada_Total14"/>
      <sheetName val="Canada_Net14"/>
      <sheetName val="Switz_14"/>
      <sheetName val="France_II14"/>
      <sheetName val="KFW_I_and_II_Net14"/>
      <sheetName val="Spain_II14"/>
      <sheetName val="Exports_G+S14"/>
      <sheetName val="Nom_GDP14"/>
      <sheetName val="S.A."/>
      <sheetName val="IMP"/>
      <sheetName val="Contents"/>
    </sheetNames>
    <sheetDataSet>
      <sheetData sheetId="0" refreshError="1">
        <row r="19">
          <cell r="G19">
            <v>36280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 refreshError="1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 refreshError="1"/>
      <sheetData sheetId="200" refreshError="1"/>
      <sheetData sheetId="20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ICRO89-97"/>
      <sheetName val="PARAM"/>
      <sheetName val="CONTROLE"/>
      <sheetName val="BDDBIL"/>
      <sheetName val="BDDCLE"/>
      <sheetName val="SITMOND"/>
      <sheetName val="SITMONS (2)"/>
      <sheetName val="EXTRACPT"/>
      <sheetName val="Titre"/>
      <sheetName val="BNCBIL"/>
      <sheetName val="SIMONIT-AV "/>
      <sheetName val="BNCCLE"/>
      <sheetName val="Dossier FMI"/>
      <sheetName val="BDDCLE -FMI"/>
      <sheetName val="SITMONS-FMI"/>
      <sheetName val="Encaisses"/>
      <sheetName val="SITMONS"/>
      <sheetName val="Titre- IV"/>
      <sheetName val="PARAMETRES"/>
      <sheetName val="RA-IV-5"/>
      <sheetName val="RA-IV-5S"/>
      <sheetName val="RA-IV-5B"/>
      <sheetName val="RA-IV-5BS"/>
      <sheetName val="RA-IV-6"/>
      <sheetName val="RA-IV-6S"/>
      <sheetName val="RA-IV-7"/>
      <sheetName val="RA-IV-7S"/>
      <sheetName val="RA-IV-7B"/>
      <sheetName val="RA-IV-7BS"/>
      <sheetName val="RA-IV-8"/>
      <sheetName val="RA-IV-8 suite"/>
      <sheetName val="RA-IV-9"/>
      <sheetName val="RA-IV-9 (2)"/>
      <sheetName val="RA-IV-10"/>
      <sheetName val="RA-IV-10 (2)"/>
      <sheetName val="RA-IV-11"/>
      <sheetName val="RA-IV-11 (2)"/>
      <sheetName val="RA-IV-12"/>
      <sheetName val="RA-IV-12 (2)"/>
      <sheetName val="RA-IV-13"/>
      <sheetName val="RA-IV-14"/>
      <sheetName val="RA-IV-15"/>
      <sheetName val="RA-IV-16"/>
      <sheetName val="RA-IV-17"/>
      <sheetName val="RA-IV-18"/>
      <sheetName val="RA-IV-18S"/>
      <sheetName val="RA-IV-19"/>
      <sheetName val="RA-IV-19S"/>
      <sheetName val="RA-IV-20"/>
      <sheetName val="RA-IV-20S"/>
      <sheetName val="RA-IV-20B"/>
      <sheetName val="RA-IV-20BS"/>
      <sheetName val="RA-IV-21"/>
      <sheetName val="RA-IV-21S"/>
      <sheetName val="RA-IV-22 "/>
      <sheetName val="RA-IV-23"/>
      <sheetName val="Feuil14"/>
      <sheetName val="RA-IV-24"/>
      <sheetName val="RA-IV-25"/>
      <sheetName val="RA-IV-26"/>
      <sheetName val="RA-IV-27"/>
      <sheetName val="RA-base monétaire"/>
      <sheetName val="Titre-V"/>
      <sheetName val="RA-V-1B"/>
      <sheetName val="Feuil15"/>
      <sheetName val="SIMONIT-NV"/>
      <sheetName val="Feuil16"/>
      <sheetName val="Questionnaire"/>
      <sheetName val="Assumptions"/>
      <sheetName val="IN_CBK"/>
      <sheetName val="IN_Banks"/>
      <sheetName val="Documentation"/>
      <sheetName val="IN_EDSS_M"/>
      <sheetName val="IN_EDSS_A"/>
      <sheetName val="In_Current ex.rate"/>
      <sheetName val="INPUT-A"/>
      <sheetName val="IN_Survey"/>
      <sheetName val="Monthly"/>
      <sheetName val="IN_NBFI"/>
      <sheetName val="output Cy"/>
      <sheetName val="output FY"/>
      <sheetName val="output q"/>
      <sheetName val="Overview"/>
      <sheetName val="Q_proj_const"/>
      <sheetName val="Q_proj_curr"/>
      <sheetName val="Q_const"/>
      <sheetName val="MonQuart"/>
      <sheetName val="TabQ_const"/>
      <sheetName val="TabQ_curr"/>
      <sheetName val="WETA-output"/>
      <sheetName val="SITMONS_(2)"/>
      <sheetName val="SIMONIT-AV_"/>
      <sheetName val="Dossier_FMI"/>
      <sheetName val="BDDCLE_-FMI"/>
      <sheetName val="Titre-_IV"/>
      <sheetName val="RA-IV-8_suite"/>
      <sheetName val="RA-IV-9_(2)"/>
      <sheetName val="RA-IV-10_(2)"/>
      <sheetName val="RA-IV-11_(2)"/>
      <sheetName val="RA-IV-12_(2)"/>
      <sheetName val="RA-IV-22_"/>
      <sheetName val="RA-base_monétaire"/>
      <sheetName val="In_Current_ex_rate"/>
      <sheetName val="output_Cy"/>
      <sheetName val="output_FY"/>
      <sheetName val="output_q"/>
      <sheetName val="SITMONS_(2)1"/>
      <sheetName val="SIMONIT-AV_1"/>
      <sheetName val="Dossier_FMI1"/>
      <sheetName val="BDDCLE_-FMI1"/>
      <sheetName val="Titre-_IV1"/>
      <sheetName val="RA-IV-8_suite1"/>
      <sheetName val="RA-IV-9_(2)1"/>
      <sheetName val="RA-IV-10_(2)1"/>
      <sheetName val="RA-IV-11_(2)1"/>
      <sheetName val="RA-IV-12_(2)1"/>
      <sheetName val="RA-IV-22_1"/>
      <sheetName val="RA-base_monétaire1"/>
      <sheetName val="In_Current_ex_rate1"/>
      <sheetName val="output_Cy1"/>
      <sheetName val="output_FY1"/>
      <sheetName val="output_q1"/>
      <sheetName val="SITMONS_(2)6"/>
      <sheetName val="SIMONIT-AV_3"/>
      <sheetName val="Dossier_FMI3"/>
      <sheetName val="BDDCLE_-FMI3"/>
      <sheetName val="Titre-_IV3"/>
      <sheetName val="RA-IV-8_suite3"/>
      <sheetName val="RA-IV-9_(2)3"/>
      <sheetName val="RA-IV-10_(2)3"/>
      <sheetName val="RA-IV-11_(2)3"/>
      <sheetName val="RA-IV-12_(2)3"/>
      <sheetName val="RA-IV-22_3"/>
      <sheetName val="RA-base_monétaire3"/>
      <sheetName val="In_Current_ex_rate3"/>
      <sheetName val="output_Cy3"/>
      <sheetName val="output_FY3"/>
      <sheetName val="output_q3"/>
      <sheetName val="SITMONS_(2)2"/>
      <sheetName val="SIMONIT-AV_2"/>
      <sheetName val="Dossier_FMI2"/>
      <sheetName val="BDDCLE_-FMI2"/>
      <sheetName val="Titre-_IV2"/>
      <sheetName val="RA-IV-8_suite2"/>
      <sheetName val="RA-IV-9_(2)2"/>
      <sheetName val="RA-IV-10_(2)2"/>
      <sheetName val="RA-IV-11_(2)2"/>
      <sheetName val="RA-IV-12_(2)2"/>
      <sheetName val="RA-IV-22_2"/>
      <sheetName val="RA-base_monétaire2"/>
      <sheetName val="In_Current_ex_rate2"/>
      <sheetName val="output_Cy2"/>
      <sheetName val="output_FY2"/>
      <sheetName val="output_q2"/>
      <sheetName val="SITMONS_(2)3"/>
      <sheetName val="SITMONS_(2)4"/>
      <sheetName val="SITMONS_(2)5"/>
      <sheetName val="SITMONS_(2)7"/>
      <sheetName val="SIMONIT-AV_4"/>
      <sheetName val="Dossier_FMI4"/>
      <sheetName val="BDDCLE_-FMI4"/>
      <sheetName val="Titre-_IV4"/>
      <sheetName val="RA-IV-8_suite4"/>
      <sheetName val="RA-IV-9_(2)4"/>
      <sheetName val="RA-IV-10_(2)4"/>
      <sheetName val="RA-IV-11_(2)4"/>
      <sheetName val="RA-IV-12_(2)4"/>
      <sheetName val="RA-IV-22_4"/>
      <sheetName val="RA-base_monétaire4"/>
      <sheetName val="In_Current_ex_rate4"/>
      <sheetName val="output_Cy4"/>
      <sheetName val="output_FY4"/>
      <sheetName val="output_q4"/>
      <sheetName val="SITMONS_(2)8"/>
      <sheetName val="SIMONIT-AV_5"/>
      <sheetName val="Dossier_FMI5"/>
      <sheetName val="BDDCLE_-FMI5"/>
      <sheetName val="Titre-_IV5"/>
      <sheetName val="RA-IV-8_suite5"/>
      <sheetName val="RA-IV-9_(2)5"/>
      <sheetName val="RA-IV-10_(2)5"/>
      <sheetName val="RA-IV-11_(2)5"/>
      <sheetName val="RA-IV-12_(2)5"/>
      <sheetName val="RA-IV-22_5"/>
      <sheetName val="RA-base_monétaire5"/>
      <sheetName val="In_Current_ex_rate5"/>
      <sheetName val="output_Cy5"/>
      <sheetName val="output_FY5"/>
      <sheetName val="output_q5"/>
      <sheetName val="SITMONS_(2)9"/>
      <sheetName val="SIMONIT-AV_6"/>
      <sheetName val="Dossier_FMI6"/>
      <sheetName val="BDDCLE_-FMI6"/>
      <sheetName val="Titre-_IV6"/>
      <sheetName val="RA-IV-8_suite6"/>
      <sheetName val="RA-IV-9_(2)6"/>
      <sheetName val="RA-IV-10_(2)6"/>
      <sheetName val="RA-IV-11_(2)6"/>
      <sheetName val="RA-IV-12_(2)6"/>
      <sheetName val="RA-IV-22_6"/>
      <sheetName val="RA-base_monétaire6"/>
      <sheetName val="In_Current_ex_rate6"/>
      <sheetName val="output_Cy6"/>
      <sheetName val="output_FY6"/>
      <sheetName val="output_q6"/>
      <sheetName val="a"/>
      <sheetName val="main"/>
      <sheetName val="SITMONS_(2)10"/>
      <sheetName val="SIMONIT-AV_7"/>
      <sheetName val="Dossier_FMI7"/>
      <sheetName val="BDDCLE_-FMI7"/>
      <sheetName val="Titre-_IV7"/>
      <sheetName val="RA-IV-8_suite7"/>
      <sheetName val="RA-IV-9_(2)7"/>
      <sheetName val="RA-IV-10_(2)7"/>
      <sheetName val="RA-IV-11_(2)7"/>
      <sheetName val="RA-IV-12_(2)7"/>
      <sheetName val="RA-IV-22_7"/>
      <sheetName val="RA-base_monétaire7"/>
      <sheetName val="In_Current_ex_rate7"/>
      <sheetName val="output_Cy7"/>
      <sheetName val="output_FY7"/>
      <sheetName val="output_q7"/>
      <sheetName val="SITMONS_(2)11"/>
      <sheetName val="SIMONIT-AV_8"/>
      <sheetName val="Dossier_FMI8"/>
      <sheetName val="BDDCLE_-FMI8"/>
      <sheetName val="Titre-_IV8"/>
      <sheetName val="RA-IV-8_suite8"/>
      <sheetName val="RA-IV-9_(2)8"/>
      <sheetName val="RA-IV-10_(2)8"/>
      <sheetName val="RA-IV-11_(2)8"/>
      <sheetName val="RA-IV-12_(2)8"/>
      <sheetName val="RA-IV-22_8"/>
      <sheetName val="RA-base_monétaire8"/>
      <sheetName val="In_Current_ex_rate8"/>
      <sheetName val="output_Cy8"/>
      <sheetName val="output_FY8"/>
      <sheetName val="output_q8"/>
      <sheetName val="SITMONS_(2)12"/>
      <sheetName val="SIMONIT-AV_9"/>
      <sheetName val="Dossier_FMI9"/>
      <sheetName val="BDDCLE_-FMI9"/>
      <sheetName val="Titre-_IV9"/>
      <sheetName val="RA-IV-8_suite9"/>
      <sheetName val="RA-IV-9_(2)9"/>
      <sheetName val="RA-IV-10_(2)9"/>
      <sheetName val="RA-IV-11_(2)9"/>
      <sheetName val="RA-IV-12_(2)9"/>
      <sheetName val="RA-IV-22_9"/>
      <sheetName val="RA-base_monétaire9"/>
      <sheetName val="In_Current_ex_rate9"/>
      <sheetName val="output_Cy9"/>
      <sheetName val="output_FY9"/>
      <sheetName val="output_q9"/>
      <sheetName val="SITMONS_(2)13"/>
      <sheetName val="SIMONIT-AV_10"/>
      <sheetName val="Dossier_FMI10"/>
      <sheetName val="BDDCLE_-FMI10"/>
      <sheetName val="Titre-_IV10"/>
      <sheetName val="RA-IV-8_suite10"/>
      <sheetName val="RA-IV-9_(2)10"/>
      <sheetName val="RA-IV-10_(2)10"/>
      <sheetName val="RA-IV-11_(2)10"/>
      <sheetName val="RA-IV-12_(2)10"/>
      <sheetName val="RA-IV-22_10"/>
      <sheetName val="RA-base_monétaire10"/>
      <sheetName val="In_Current_ex_rate10"/>
      <sheetName val="output_Cy10"/>
      <sheetName val="output_FY10"/>
      <sheetName val="output_q10"/>
      <sheetName val="weta data"/>
      <sheetName val="SITMONS_(2)38"/>
      <sheetName val="SIMONIT-AV_35"/>
      <sheetName val="Dossier_FMI35"/>
      <sheetName val="BDDCLE_-FMI35"/>
      <sheetName val="Titre-_IV35"/>
      <sheetName val="RA-IV-8_suite35"/>
      <sheetName val="RA-IV-9_(2)35"/>
      <sheetName val="RA-IV-10_(2)35"/>
      <sheetName val="RA-IV-11_(2)35"/>
      <sheetName val="RA-IV-12_(2)35"/>
      <sheetName val="RA-IV-22_35"/>
      <sheetName val="RA-base_monétaire35"/>
      <sheetName val="In_Current_ex_rate35"/>
      <sheetName val="output_Cy35"/>
      <sheetName val="output_FY35"/>
      <sheetName val="output_q35"/>
      <sheetName val="SITMONS_(2)34"/>
      <sheetName val="SIMONIT-AV_31"/>
      <sheetName val="Dossier_FMI31"/>
      <sheetName val="BDDCLE_-FMI31"/>
      <sheetName val="Titre-_IV31"/>
      <sheetName val="RA-IV-8_suite31"/>
      <sheetName val="RA-IV-9_(2)31"/>
      <sheetName val="RA-IV-10_(2)31"/>
      <sheetName val="RA-IV-11_(2)31"/>
      <sheetName val="RA-IV-12_(2)31"/>
      <sheetName val="RA-IV-22_31"/>
      <sheetName val="RA-base_monétaire31"/>
      <sheetName val="In_Current_ex_rate31"/>
      <sheetName val="output_Cy31"/>
      <sheetName val="output_FY31"/>
      <sheetName val="output_q31"/>
      <sheetName val="SITMONS_(2)32"/>
      <sheetName val="SIMONIT-AV_29"/>
      <sheetName val="Dossier_FMI29"/>
      <sheetName val="BDDCLE_-FMI29"/>
      <sheetName val="Titre-_IV29"/>
      <sheetName val="RA-IV-8_suite29"/>
      <sheetName val="RA-IV-9_(2)29"/>
      <sheetName val="RA-IV-10_(2)29"/>
      <sheetName val="RA-IV-11_(2)29"/>
      <sheetName val="RA-IV-12_(2)29"/>
      <sheetName val="RA-IV-22_29"/>
      <sheetName val="RA-base_monétaire29"/>
      <sheetName val="In_Current_ex_rate29"/>
      <sheetName val="output_Cy29"/>
      <sheetName val="output_FY29"/>
      <sheetName val="output_q29"/>
      <sheetName val="SITMONS_(2)29"/>
      <sheetName val="SIMONIT-AV_26"/>
      <sheetName val="Dossier_FMI26"/>
      <sheetName val="BDDCLE_-FMI26"/>
      <sheetName val="Titre-_IV26"/>
      <sheetName val="RA-IV-8_suite26"/>
      <sheetName val="RA-IV-9_(2)26"/>
      <sheetName val="RA-IV-10_(2)26"/>
      <sheetName val="RA-IV-11_(2)26"/>
      <sheetName val="RA-IV-12_(2)26"/>
      <sheetName val="RA-IV-22_26"/>
      <sheetName val="RA-base_monétaire26"/>
      <sheetName val="In_Current_ex_rate26"/>
      <sheetName val="output_Cy26"/>
      <sheetName val="output_FY26"/>
      <sheetName val="output_q26"/>
      <sheetName val="SITMONS_(2)22"/>
      <sheetName val="SIMONIT-AV_19"/>
      <sheetName val="Dossier_FMI19"/>
      <sheetName val="BDDCLE_-FMI19"/>
      <sheetName val="Titre-_IV19"/>
      <sheetName val="RA-IV-8_suite19"/>
      <sheetName val="RA-IV-9_(2)19"/>
      <sheetName val="RA-IV-10_(2)19"/>
      <sheetName val="RA-IV-11_(2)19"/>
      <sheetName val="RA-IV-12_(2)19"/>
      <sheetName val="RA-IV-22_19"/>
      <sheetName val="RA-base_monétaire19"/>
      <sheetName val="In_Current_ex_rate19"/>
      <sheetName val="output_Cy19"/>
      <sheetName val="output_FY19"/>
      <sheetName val="output_q19"/>
      <sheetName val="SITMONS_(2)14"/>
      <sheetName val="SIMONIT-AV_11"/>
      <sheetName val="Dossier_FMI11"/>
      <sheetName val="BDDCLE_-FMI11"/>
      <sheetName val="Titre-_IV11"/>
      <sheetName val="RA-IV-8_suite11"/>
      <sheetName val="RA-IV-9_(2)11"/>
      <sheetName val="RA-IV-10_(2)11"/>
      <sheetName val="RA-IV-11_(2)11"/>
      <sheetName val="RA-IV-12_(2)11"/>
      <sheetName val="RA-IV-22_11"/>
      <sheetName val="RA-base_monétaire11"/>
      <sheetName val="In_Current_ex_rate11"/>
      <sheetName val="output_Cy11"/>
      <sheetName val="output_FY11"/>
      <sheetName val="output_q11"/>
      <sheetName val="SITMONS_(2)15"/>
      <sheetName val="SIMONIT-AV_12"/>
      <sheetName val="Dossier_FMI12"/>
      <sheetName val="BDDCLE_-FMI12"/>
      <sheetName val="Titre-_IV12"/>
      <sheetName val="RA-IV-8_suite12"/>
      <sheetName val="RA-IV-9_(2)12"/>
      <sheetName val="RA-IV-10_(2)12"/>
      <sheetName val="RA-IV-11_(2)12"/>
      <sheetName val="RA-IV-12_(2)12"/>
      <sheetName val="RA-IV-22_12"/>
      <sheetName val="RA-base_monétaire12"/>
      <sheetName val="In_Current_ex_rate12"/>
      <sheetName val="output_Cy12"/>
      <sheetName val="output_FY12"/>
      <sheetName val="output_q12"/>
      <sheetName val="SITMONS_(2)16"/>
      <sheetName val="SIMONIT-AV_13"/>
      <sheetName val="Dossier_FMI13"/>
      <sheetName val="BDDCLE_-FMI13"/>
      <sheetName val="Titre-_IV13"/>
      <sheetName val="RA-IV-8_suite13"/>
      <sheetName val="RA-IV-9_(2)13"/>
      <sheetName val="RA-IV-10_(2)13"/>
      <sheetName val="RA-IV-11_(2)13"/>
      <sheetName val="RA-IV-12_(2)13"/>
      <sheetName val="RA-IV-22_13"/>
      <sheetName val="RA-base_monétaire13"/>
      <sheetName val="In_Current_ex_rate13"/>
      <sheetName val="output_Cy13"/>
      <sheetName val="output_FY13"/>
      <sheetName val="output_q13"/>
      <sheetName val="SITMONS_(2)17"/>
      <sheetName val="SIMONIT-AV_14"/>
      <sheetName val="Dossier_FMI14"/>
      <sheetName val="BDDCLE_-FMI14"/>
      <sheetName val="Titre-_IV14"/>
      <sheetName val="RA-IV-8_suite14"/>
      <sheetName val="RA-IV-9_(2)14"/>
      <sheetName val="RA-IV-10_(2)14"/>
      <sheetName val="RA-IV-11_(2)14"/>
      <sheetName val="RA-IV-12_(2)14"/>
      <sheetName val="RA-IV-22_14"/>
      <sheetName val="RA-base_monétaire14"/>
      <sheetName val="In_Current_ex_rate14"/>
      <sheetName val="output_Cy14"/>
      <sheetName val="output_FY14"/>
      <sheetName val="output_q14"/>
      <sheetName val="SITMONS_(2)18"/>
      <sheetName val="SIMONIT-AV_15"/>
      <sheetName val="Dossier_FMI15"/>
      <sheetName val="BDDCLE_-FMI15"/>
      <sheetName val="Titre-_IV15"/>
      <sheetName val="RA-IV-8_suite15"/>
      <sheetName val="RA-IV-9_(2)15"/>
      <sheetName val="RA-IV-10_(2)15"/>
      <sheetName val="RA-IV-11_(2)15"/>
      <sheetName val="RA-IV-12_(2)15"/>
      <sheetName val="RA-IV-22_15"/>
      <sheetName val="RA-base_monétaire15"/>
      <sheetName val="In_Current_ex_rate15"/>
      <sheetName val="output_Cy15"/>
      <sheetName val="output_FY15"/>
      <sheetName val="output_q15"/>
      <sheetName val="SITMONS_(2)19"/>
      <sheetName val="SIMONIT-AV_16"/>
      <sheetName val="Dossier_FMI16"/>
      <sheetName val="BDDCLE_-FMI16"/>
      <sheetName val="Titre-_IV16"/>
      <sheetName val="RA-IV-8_suite16"/>
      <sheetName val="RA-IV-9_(2)16"/>
      <sheetName val="RA-IV-10_(2)16"/>
      <sheetName val="RA-IV-11_(2)16"/>
      <sheetName val="RA-IV-12_(2)16"/>
      <sheetName val="RA-IV-22_16"/>
      <sheetName val="RA-base_monétaire16"/>
      <sheetName val="In_Current_ex_rate16"/>
      <sheetName val="output_Cy16"/>
      <sheetName val="output_FY16"/>
      <sheetName val="output_q16"/>
      <sheetName val="SITMONS_(2)20"/>
      <sheetName val="SIMONIT-AV_17"/>
      <sheetName val="Dossier_FMI17"/>
      <sheetName val="BDDCLE_-FMI17"/>
      <sheetName val="Titre-_IV17"/>
      <sheetName val="RA-IV-8_suite17"/>
      <sheetName val="RA-IV-9_(2)17"/>
      <sheetName val="RA-IV-10_(2)17"/>
      <sheetName val="RA-IV-11_(2)17"/>
      <sheetName val="RA-IV-12_(2)17"/>
      <sheetName val="RA-IV-22_17"/>
      <sheetName val="RA-base_monétaire17"/>
      <sheetName val="In_Current_ex_rate17"/>
      <sheetName val="output_Cy17"/>
      <sheetName val="output_FY17"/>
      <sheetName val="output_q17"/>
      <sheetName val="SITMONS_(2)21"/>
      <sheetName val="SIMONIT-AV_18"/>
      <sheetName val="Dossier_FMI18"/>
      <sheetName val="BDDCLE_-FMI18"/>
      <sheetName val="Titre-_IV18"/>
      <sheetName val="RA-IV-8_suite18"/>
      <sheetName val="RA-IV-9_(2)18"/>
      <sheetName val="RA-IV-10_(2)18"/>
      <sheetName val="RA-IV-11_(2)18"/>
      <sheetName val="RA-IV-12_(2)18"/>
      <sheetName val="RA-IV-22_18"/>
      <sheetName val="RA-base_monétaire18"/>
      <sheetName val="In_Current_ex_rate18"/>
      <sheetName val="output_Cy18"/>
      <sheetName val="output_FY18"/>
      <sheetName val="output_q18"/>
      <sheetName val="SITMONS_(2)23"/>
      <sheetName val="SIMONIT-AV_20"/>
      <sheetName val="Dossier_FMI20"/>
      <sheetName val="BDDCLE_-FMI20"/>
      <sheetName val="Titre-_IV20"/>
      <sheetName val="RA-IV-8_suite20"/>
      <sheetName val="RA-IV-9_(2)20"/>
      <sheetName val="RA-IV-10_(2)20"/>
      <sheetName val="RA-IV-11_(2)20"/>
      <sheetName val="RA-IV-12_(2)20"/>
      <sheetName val="RA-IV-22_20"/>
      <sheetName val="RA-base_monétaire20"/>
      <sheetName val="In_Current_ex_rate20"/>
      <sheetName val="output_Cy20"/>
      <sheetName val="output_FY20"/>
      <sheetName val="output_q20"/>
      <sheetName val="SITMONS_(2)24"/>
      <sheetName val="SIMONIT-AV_21"/>
      <sheetName val="Dossier_FMI21"/>
      <sheetName val="BDDCLE_-FMI21"/>
      <sheetName val="Titre-_IV21"/>
      <sheetName val="RA-IV-8_suite21"/>
      <sheetName val="RA-IV-9_(2)21"/>
      <sheetName val="RA-IV-10_(2)21"/>
      <sheetName val="RA-IV-11_(2)21"/>
      <sheetName val="RA-IV-12_(2)21"/>
      <sheetName val="RA-IV-22_21"/>
      <sheetName val="RA-base_monétaire21"/>
      <sheetName val="In_Current_ex_rate21"/>
      <sheetName val="output_Cy21"/>
      <sheetName val="output_FY21"/>
      <sheetName val="output_q21"/>
      <sheetName val="SITMONS_(2)25"/>
      <sheetName val="SIMONIT-AV_22"/>
      <sheetName val="Dossier_FMI22"/>
      <sheetName val="BDDCLE_-FMI22"/>
      <sheetName val="Titre-_IV22"/>
      <sheetName val="RA-IV-8_suite22"/>
      <sheetName val="RA-IV-9_(2)22"/>
      <sheetName val="RA-IV-10_(2)22"/>
      <sheetName val="RA-IV-11_(2)22"/>
      <sheetName val="RA-IV-12_(2)22"/>
      <sheetName val="RA-IV-22_22"/>
      <sheetName val="RA-base_monétaire22"/>
      <sheetName val="In_Current_ex_rate22"/>
      <sheetName val="output_Cy22"/>
      <sheetName val="output_FY22"/>
      <sheetName val="output_q22"/>
      <sheetName val="SITMONS_(2)26"/>
      <sheetName val="SIMONIT-AV_23"/>
      <sheetName val="Dossier_FMI23"/>
      <sheetName val="BDDCLE_-FMI23"/>
      <sheetName val="SITMONS_(2)177"/>
      <sheetName val="SIMONIT-AV_174"/>
      <sheetName val="Dossier_FMI174"/>
      <sheetName val="BDDCLE_-FMI174"/>
      <sheetName val="Titre-_IV174"/>
      <sheetName val="RA-IV-8_suite174"/>
      <sheetName val="RA-IV-9_(2)174"/>
      <sheetName val="RA-IV-10_(2)174"/>
      <sheetName val="RA-IV-11_(2)174"/>
      <sheetName val="RA-IV-12_(2)174"/>
      <sheetName val="RA-IV-22_174"/>
      <sheetName val="RA-base_monétaire174"/>
      <sheetName val="In_Current_ex_rate174"/>
      <sheetName val="output_Cy174"/>
      <sheetName val="output_FY174"/>
      <sheetName val="output_q174"/>
      <sheetName val="weta_data95"/>
      <sheetName val="SITMONS_(2)150"/>
      <sheetName val="SIMONIT-AV_147"/>
      <sheetName val="Dossier_FMI147"/>
      <sheetName val="BDDCLE_-FMI147"/>
      <sheetName val="Titre-_IV147"/>
      <sheetName val="RA-IV-8_suite147"/>
      <sheetName val="RA-IV-9_(2)147"/>
      <sheetName val="RA-IV-10_(2)147"/>
      <sheetName val="RA-IV-11_(2)147"/>
      <sheetName val="RA-IV-12_(2)147"/>
      <sheetName val="RA-IV-22_147"/>
      <sheetName val="RA-base_monétaire147"/>
      <sheetName val="In_Current_ex_rate147"/>
      <sheetName val="output_Cy147"/>
      <sheetName val="output_FY147"/>
      <sheetName val="output_q147"/>
      <sheetName val="weta_data68"/>
      <sheetName val="Titre-_IV23"/>
      <sheetName val="RA-IV-8_suite23"/>
      <sheetName val="RA-IV-9_(2)23"/>
      <sheetName val="RA-IV-10_(2)23"/>
      <sheetName val="RA-IV-11_(2)23"/>
      <sheetName val="RA-IV-12_(2)23"/>
      <sheetName val="RA-IV-22_23"/>
      <sheetName val="RA-base_monétaire23"/>
      <sheetName val="In_Current_ex_rate23"/>
      <sheetName val="output_Cy23"/>
      <sheetName val="output_FY23"/>
      <sheetName val="output_q23"/>
      <sheetName val="SITMONS_(2)27"/>
      <sheetName val="SIMONIT-AV_24"/>
      <sheetName val="Dossier_FMI24"/>
      <sheetName val="BDDCLE_-FMI24"/>
      <sheetName val="Titre-_IV24"/>
      <sheetName val="RA-IV-8_suite24"/>
      <sheetName val="RA-IV-9_(2)24"/>
      <sheetName val="RA-IV-10_(2)24"/>
      <sheetName val="RA-IV-11_(2)24"/>
      <sheetName val="RA-IV-12_(2)24"/>
      <sheetName val="RA-IV-22_24"/>
      <sheetName val="RA-base_monétaire24"/>
      <sheetName val="In_Current_ex_rate24"/>
      <sheetName val="output_Cy24"/>
      <sheetName val="output_FY24"/>
      <sheetName val="output_q24"/>
      <sheetName val="SITMONS_(2)28"/>
      <sheetName val="SIMONIT-AV_25"/>
      <sheetName val="Dossier_FMI25"/>
      <sheetName val="BDDCLE_-FMI25"/>
      <sheetName val="Titre-_IV25"/>
      <sheetName val="RA-IV-8_suite25"/>
      <sheetName val="RA-IV-9_(2)25"/>
      <sheetName val="RA-IV-10_(2)25"/>
      <sheetName val="RA-IV-11_(2)25"/>
      <sheetName val="RA-IV-12_(2)25"/>
      <sheetName val="RA-IV-22_25"/>
      <sheetName val="RA-base_monétaire25"/>
      <sheetName val="In_Current_ex_rate25"/>
      <sheetName val="output_Cy25"/>
      <sheetName val="output_FY25"/>
      <sheetName val="output_q25"/>
      <sheetName val="SITMONS_(2)30"/>
      <sheetName val="SIMONIT-AV_27"/>
      <sheetName val="Dossier_FMI27"/>
      <sheetName val="BDDCLE_-FMI27"/>
      <sheetName val="Titre-_IV27"/>
      <sheetName val="RA-IV-8_suite27"/>
      <sheetName val="RA-IV-9_(2)27"/>
      <sheetName val="RA-IV-10_(2)27"/>
      <sheetName val="RA-IV-11_(2)27"/>
      <sheetName val="RA-IV-12_(2)27"/>
      <sheetName val="RA-IV-22_27"/>
      <sheetName val="RA-base_monétaire27"/>
      <sheetName val="In_Current_ex_rate27"/>
      <sheetName val="output_Cy27"/>
      <sheetName val="output_FY27"/>
      <sheetName val="output_q27"/>
      <sheetName val="SITMONS_(2)31"/>
      <sheetName val="SIMONIT-AV_28"/>
      <sheetName val="Dossier_FMI28"/>
      <sheetName val="BDDCLE_-FMI28"/>
      <sheetName val="Titre-_IV28"/>
      <sheetName val="RA-IV-8_suite28"/>
      <sheetName val="RA-IV-9_(2)28"/>
      <sheetName val="RA-IV-10_(2)28"/>
      <sheetName val="RA-IV-11_(2)28"/>
      <sheetName val="RA-IV-12_(2)28"/>
      <sheetName val="RA-IV-22_28"/>
      <sheetName val="RA-base_monétaire28"/>
      <sheetName val="In_Current_ex_rate28"/>
      <sheetName val="output_Cy28"/>
      <sheetName val="output_FY28"/>
      <sheetName val="output_q28"/>
      <sheetName val="SITMONS_(2)33"/>
      <sheetName val="SIMONIT-AV_30"/>
      <sheetName val="Dossier_FMI30"/>
      <sheetName val="BDDCLE_-FMI30"/>
      <sheetName val="Titre-_IV30"/>
      <sheetName val="RA-IV-8_suite30"/>
      <sheetName val="RA-IV-9_(2)30"/>
      <sheetName val="RA-IV-10_(2)30"/>
      <sheetName val="RA-IV-11_(2)30"/>
      <sheetName val="RA-IV-12_(2)30"/>
      <sheetName val="RA-IV-22_30"/>
      <sheetName val="RA-base_monétaire30"/>
      <sheetName val="In_Current_ex_rate30"/>
      <sheetName val="output_Cy30"/>
      <sheetName val="output_FY30"/>
      <sheetName val="output_q30"/>
      <sheetName val="SITMONS_(2)35"/>
      <sheetName val="SIMONIT-AV_32"/>
      <sheetName val="Dossier_FMI32"/>
      <sheetName val="BDDCLE_-FMI32"/>
      <sheetName val="Titre-_IV32"/>
      <sheetName val="RA-IV-8_suite32"/>
      <sheetName val="RA-IV-9_(2)32"/>
      <sheetName val="RA-IV-10_(2)32"/>
      <sheetName val="RA-IV-11_(2)32"/>
      <sheetName val="RA-IV-12_(2)32"/>
      <sheetName val="RA-IV-22_32"/>
      <sheetName val="RA-base_monétaire32"/>
      <sheetName val="In_Current_ex_rate32"/>
      <sheetName val="output_Cy32"/>
      <sheetName val="output_FY32"/>
      <sheetName val="output_q32"/>
      <sheetName val="SITMONS_(2)36"/>
      <sheetName val="SIMONIT-AV_33"/>
      <sheetName val="Dossier_FMI33"/>
      <sheetName val="BDDCLE_-FMI33"/>
      <sheetName val="Titre-_IV33"/>
      <sheetName val="RA-IV-8_suite33"/>
      <sheetName val="RA-IV-9_(2)33"/>
      <sheetName val="RA-IV-10_(2)33"/>
      <sheetName val="RA-IV-11_(2)33"/>
      <sheetName val="RA-IV-12_(2)33"/>
      <sheetName val="RA-IV-22_33"/>
      <sheetName val="RA-base_monétaire33"/>
      <sheetName val="In_Current_ex_rate33"/>
      <sheetName val="output_Cy33"/>
      <sheetName val="output_FY33"/>
      <sheetName val="output_q33"/>
      <sheetName val="SITMONS_(2)37"/>
      <sheetName val="SIMONIT-AV_34"/>
      <sheetName val="Dossier_FMI34"/>
      <sheetName val="BDDCLE_-FMI34"/>
      <sheetName val="Titre-_IV34"/>
      <sheetName val="RA-IV-8_suite34"/>
      <sheetName val="RA-IV-9_(2)34"/>
      <sheetName val="RA-IV-10_(2)34"/>
      <sheetName val="RA-IV-11_(2)34"/>
      <sheetName val="RA-IV-12_(2)34"/>
      <sheetName val="RA-IV-22_34"/>
      <sheetName val="RA-base_monétaire34"/>
      <sheetName val="In_Current_ex_rate34"/>
      <sheetName val="output_Cy34"/>
      <sheetName val="output_FY34"/>
      <sheetName val="output_q34"/>
      <sheetName val="SITMONS_(2)39"/>
      <sheetName val="SIMONIT-AV_36"/>
      <sheetName val="Dossier_FMI36"/>
      <sheetName val="BDDCLE_-FMI36"/>
      <sheetName val="Titre-_IV36"/>
      <sheetName val="RA-IV-8_suite36"/>
      <sheetName val="RA-IV-9_(2)36"/>
      <sheetName val="RA-IV-10_(2)36"/>
      <sheetName val="RA-IV-11_(2)36"/>
      <sheetName val="RA-IV-12_(2)36"/>
      <sheetName val="RA-IV-22_36"/>
      <sheetName val="RA-base_monétaire36"/>
      <sheetName val="In_Current_ex_rate36"/>
      <sheetName val="output_Cy36"/>
      <sheetName val="output_FY36"/>
      <sheetName val="output_q36"/>
      <sheetName val="SITMONS_(2)40"/>
      <sheetName val="SIMONIT-AV_37"/>
      <sheetName val="Dossier_FMI37"/>
      <sheetName val="BDDCLE_-FMI37"/>
      <sheetName val="Titre-_IV37"/>
      <sheetName val="RA-IV-8_suite37"/>
      <sheetName val="RA-IV-9_(2)37"/>
      <sheetName val="RA-IV-10_(2)37"/>
      <sheetName val="RA-IV-11_(2)37"/>
      <sheetName val="RA-IV-12_(2)37"/>
      <sheetName val="RA-IV-22_37"/>
      <sheetName val="RA-base_monétaire37"/>
      <sheetName val="In_Current_ex_rate37"/>
      <sheetName val="output_Cy37"/>
      <sheetName val="output_FY37"/>
      <sheetName val="output_q37"/>
      <sheetName val="SITMONS_(2)41"/>
      <sheetName val="SIMONIT-AV_38"/>
      <sheetName val="Dossier_FMI38"/>
      <sheetName val="BDDCLE_-FMI38"/>
      <sheetName val="Titre-_IV38"/>
      <sheetName val="RA-IV-8_suite38"/>
      <sheetName val="RA-IV-9_(2)38"/>
      <sheetName val="RA-IV-10_(2)38"/>
      <sheetName val="RA-IV-11_(2)38"/>
      <sheetName val="RA-IV-12_(2)38"/>
      <sheetName val="RA-IV-22_38"/>
      <sheetName val="RA-base_monétaire38"/>
      <sheetName val="In_Current_ex_rate38"/>
      <sheetName val="output_Cy38"/>
      <sheetName val="output_FY38"/>
      <sheetName val="output_q38"/>
      <sheetName val="SITMONS_(2)42"/>
      <sheetName val="SIMONIT-AV_39"/>
      <sheetName val="Dossier_FMI39"/>
      <sheetName val="BDDCLE_-FMI39"/>
      <sheetName val="Titre-_IV39"/>
      <sheetName val="RA-IV-8_suite39"/>
      <sheetName val="RA-IV-9_(2)39"/>
      <sheetName val="RA-IV-10_(2)39"/>
      <sheetName val="RA-IV-11_(2)39"/>
      <sheetName val="RA-IV-12_(2)39"/>
      <sheetName val="RA-IV-22_39"/>
      <sheetName val="RA-base_monétaire39"/>
      <sheetName val="In_Current_ex_rate39"/>
      <sheetName val="output_Cy39"/>
      <sheetName val="output_FY39"/>
      <sheetName val="output_q39"/>
      <sheetName val="SITMONS_(2)43"/>
      <sheetName val="SIMONIT-AV_40"/>
      <sheetName val="Dossier_FMI40"/>
      <sheetName val="BDDCLE_-FMI40"/>
      <sheetName val="Titre-_IV40"/>
      <sheetName val="RA-IV-8_suite40"/>
      <sheetName val="RA-IV-9_(2)40"/>
      <sheetName val="RA-IV-10_(2)40"/>
      <sheetName val="RA-IV-11_(2)40"/>
      <sheetName val="RA-IV-12_(2)40"/>
      <sheetName val="RA-IV-22_40"/>
      <sheetName val="RA-base_monétaire40"/>
      <sheetName val="In_Current_ex_rate40"/>
      <sheetName val="output_Cy40"/>
      <sheetName val="output_FY40"/>
      <sheetName val="output_q40"/>
      <sheetName val="SITMONS_(2)44"/>
      <sheetName val="SIMONIT-AV_41"/>
      <sheetName val="Dossier_FMI41"/>
      <sheetName val="BDDCLE_-FMI41"/>
      <sheetName val="Titre-_IV41"/>
      <sheetName val="RA-IV-8_suite41"/>
      <sheetName val="RA-IV-9_(2)41"/>
      <sheetName val="RA-IV-10_(2)41"/>
      <sheetName val="RA-IV-11_(2)41"/>
      <sheetName val="RA-IV-12_(2)41"/>
      <sheetName val="RA-IV-22_41"/>
      <sheetName val="RA-base_monétaire41"/>
      <sheetName val="In_Current_ex_rate41"/>
      <sheetName val="output_Cy41"/>
      <sheetName val="output_FY41"/>
      <sheetName val="output_q41"/>
      <sheetName val="SITMONS_(2)45"/>
      <sheetName val="SIMONIT-AV_42"/>
      <sheetName val="Dossier_FMI42"/>
      <sheetName val="BDDCLE_-FMI42"/>
      <sheetName val="Titre-_IV42"/>
      <sheetName val="RA-IV-8_suite42"/>
      <sheetName val="RA-IV-9_(2)42"/>
      <sheetName val="RA-IV-10_(2)42"/>
      <sheetName val="RA-IV-11_(2)42"/>
      <sheetName val="RA-IV-12_(2)42"/>
      <sheetName val="RA-IV-22_42"/>
      <sheetName val="RA-base_monétaire42"/>
      <sheetName val="In_Current_ex_rate42"/>
      <sheetName val="output_Cy42"/>
      <sheetName val="output_FY42"/>
      <sheetName val="output_q42"/>
      <sheetName val="SITMONS_(2)46"/>
      <sheetName val="SIMONIT-AV_43"/>
      <sheetName val="Dossier_FMI43"/>
      <sheetName val="BDDCLE_-FMI43"/>
      <sheetName val="Titre-_IV43"/>
      <sheetName val="RA-IV-8_suite43"/>
      <sheetName val="RA-IV-9_(2)43"/>
      <sheetName val="RA-IV-10_(2)43"/>
      <sheetName val="RA-IV-11_(2)43"/>
      <sheetName val="RA-IV-12_(2)43"/>
      <sheetName val="RA-IV-22_43"/>
      <sheetName val="RA-base_monétaire43"/>
      <sheetName val="In_Current_ex_rate43"/>
      <sheetName val="output_Cy43"/>
      <sheetName val="output_FY43"/>
      <sheetName val="output_q43"/>
      <sheetName val="SITMONS_(2)47"/>
      <sheetName val="SIMONIT-AV_44"/>
      <sheetName val="Dossier_FMI44"/>
      <sheetName val="BDDCLE_-FMI44"/>
      <sheetName val="Titre-_IV44"/>
      <sheetName val="RA-IV-8_suite44"/>
      <sheetName val="RA-IV-9_(2)44"/>
      <sheetName val="RA-IV-10_(2)44"/>
      <sheetName val="RA-IV-11_(2)44"/>
      <sheetName val="RA-IV-12_(2)44"/>
      <sheetName val="RA-IV-22_44"/>
      <sheetName val="RA-base_monétaire44"/>
      <sheetName val="In_Current_ex_rate44"/>
      <sheetName val="output_Cy44"/>
      <sheetName val="output_FY44"/>
      <sheetName val="output_q44"/>
      <sheetName val="SITMONS_(2)48"/>
      <sheetName val="SIMONIT-AV_45"/>
      <sheetName val="Dossier_FMI45"/>
      <sheetName val="BDDCLE_-FMI45"/>
      <sheetName val="Titre-_IV45"/>
      <sheetName val="RA-IV-8_suite45"/>
      <sheetName val="RA-IV-9_(2)45"/>
      <sheetName val="RA-IV-10_(2)45"/>
      <sheetName val="RA-IV-11_(2)45"/>
      <sheetName val="RA-IV-12_(2)45"/>
      <sheetName val="RA-IV-22_45"/>
      <sheetName val="RA-base_monétaire45"/>
      <sheetName val="In_Current_ex_rate45"/>
      <sheetName val="output_Cy45"/>
      <sheetName val="output_FY45"/>
      <sheetName val="output_q45"/>
      <sheetName val="SITMONS_(2)49"/>
      <sheetName val="SIMONIT-AV_46"/>
      <sheetName val="Dossier_FMI46"/>
      <sheetName val="BDDCLE_-FMI46"/>
      <sheetName val="Titre-_IV46"/>
      <sheetName val="RA-IV-8_suite46"/>
      <sheetName val="RA-IV-9_(2)46"/>
      <sheetName val="RA-IV-10_(2)46"/>
      <sheetName val="RA-IV-11_(2)46"/>
      <sheetName val="RA-IV-12_(2)46"/>
      <sheetName val="RA-IV-22_46"/>
      <sheetName val="RA-base_monétaire46"/>
      <sheetName val="In_Current_ex_rate46"/>
      <sheetName val="output_Cy46"/>
      <sheetName val="output_FY46"/>
      <sheetName val="output_q46"/>
      <sheetName val="SITMONS_(2)50"/>
      <sheetName val="SIMONIT-AV_47"/>
      <sheetName val="Dossier_FMI47"/>
      <sheetName val="BDDCLE_-FMI47"/>
      <sheetName val="Titre-_IV47"/>
      <sheetName val="RA-IV-8_suite47"/>
      <sheetName val="RA-IV-9_(2)47"/>
      <sheetName val="RA-IV-10_(2)47"/>
      <sheetName val="RA-IV-11_(2)47"/>
      <sheetName val="RA-IV-12_(2)47"/>
      <sheetName val="RA-IV-22_47"/>
      <sheetName val="RA-base_monétaire47"/>
      <sheetName val="In_Current_ex_rate47"/>
      <sheetName val="output_Cy47"/>
      <sheetName val="output_FY47"/>
      <sheetName val="output_q47"/>
      <sheetName val="SITMONS_(2)51"/>
      <sheetName val="SIMONIT-AV_48"/>
      <sheetName val="Dossier_FMI48"/>
      <sheetName val="BDDCLE_-FMI48"/>
      <sheetName val="Titre-_IV48"/>
      <sheetName val="RA-IV-8_suite48"/>
      <sheetName val="RA-IV-9_(2)48"/>
      <sheetName val="RA-IV-10_(2)48"/>
      <sheetName val="RA-IV-11_(2)48"/>
      <sheetName val="RA-IV-12_(2)48"/>
      <sheetName val="RA-IV-22_48"/>
      <sheetName val="RA-base_monétaire48"/>
      <sheetName val="In_Current_ex_rate48"/>
      <sheetName val="output_Cy48"/>
      <sheetName val="output_FY48"/>
      <sheetName val="output_q48"/>
      <sheetName val="SITMONS_(2)52"/>
      <sheetName val="SIMONIT-AV_49"/>
      <sheetName val="Dossier_FMI49"/>
      <sheetName val="BDDCLE_-FMI49"/>
      <sheetName val="Titre-_IV49"/>
      <sheetName val="RA-IV-8_suite49"/>
      <sheetName val="RA-IV-9_(2)49"/>
      <sheetName val="RA-IV-10_(2)49"/>
      <sheetName val="RA-IV-11_(2)49"/>
      <sheetName val="RA-IV-12_(2)49"/>
      <sheetName val="RA-IV-22_49"/>
      <sheetName val="RA-base_monétaire49"/>
      <sheetName val="In_Current_ex_rate49"/>
      <sheetName val="output_Cy49"/>
      <sheetName val="output_FY49"/>
      <sheetName val="output_q49"/>
      <sheetName val="SITMONS_(2)53"/>
      <sheetName val="SIMONIT-AV_50"/>
      <sheetName val="Dossier_FMI50"/>
      <sheetName val="BDDCLE_-FMI50"/>
      <sheetName val="Titre-_IV50"/>
      <sheetName val="RA-IV-8_suite50"/>
      <sheetName val="RA-IV-9_(2)50"/>
      <sheetName val="RA-IV-10_(2)50"/>
      <sheetName val="RA-IV-11_(2)50"/>
      <sheetName val="RA-IV-12_(2)50"/>
      <sheetName val="RA-IV-22_50"/>
      <sheetName val="RA-base_monétaire50"/>
      <sheetName val="In_Current_ex_rate50"/>
      <sheetName val="output_Cy50"/>
      <sheetName val="output_FY50"/>
      <sheetName val="output_q50"/>
      <sheetName val="SITMONS_(2)54"/>
      <sheetName val="SIMONIT-AV_51"/>
      <sheetName val="Dossier_FMI51"/>
      <sheetName val="BDDCLE_-FMI51"/>
      <sheetName val="Titre-_IV51"/>
      <sheetName val="RA-IV-8_suite51"/>
      <sheetName val="RA-IV-9_(2)51"/>
      <sheetName val="RA-IV-10_(2)51"/>
      <sheetName val="RA-IV-11_(2)51"/>
      <sheetName val="RA-IV-12_(2)51"/>
      <sheetName val="RA-IV-22_51"/>
      <sheetName val="RA-base_monétaire51"/>
      <sheetName val="In_Current_ex_rate51"/>
      <sheetName val="output_Cy51"/>
      <sheetName val="output_FY51"/>
      <sheetName val="output_q51"/>
      <sheetName val="SITMONS_(2)55"/>
      <sheetName val="SIMONIT-AV_52"/>
      <sheetName val="Dossier_FMI52"/>
      <sheetName val="BDDCLE_-FMI52"/>
      <sheetName val="Titre-_IV52"/>
      <sheetName val="RA-IV-8_suite52"/>
      <sheetName val="RA-IV-9_(2)52"/>
      <sheetName val="RA-IV-10_(2)52"/>
      <sheetName val="RA-IV-11_(2)52"/>
      <sheetName val="RA-IV-12_(2)52"/>
      <sheetName val="RA-IV-22_52"/>
      <sheetName val="RA-base_monétaire52"/>
      <sheetName val="In_Current_ex_rate52"/>
      <sheetName val="output_Cy52"/>
      <sheetName val="output_FY52"/>
      <sheetName val="output_q52"/>
      <sheetName val="SITMONS_(2)56"/>
      <sheetName val="SIMONIT-AV_53"/>
      <sheetName val="Dossier_FMI53"/>
      <sheetName val="BDDCLE_-FMI53"/>
      <sheetName val="Titre-_IV53"/>
      <sheetName val="RA-IV-8_suite53"/>
      <sheetName val="RA-IV-9_(2)53"/>
      <sheetName val="RA-IV-10_(2)53"/>
      <sheetName val="RA-IV-11_(2)53"/>
      <sheetName val="RA-IV-12_(2)53"/>
      <sheetName val="RA-IV-22_53"/>
      <sheetName val="RA-base_monétaire53"/>
      <sheetName val="In_Current_ex_rate53"/>
      <sheetName val="output_Cy53"/>
      <sheetName val="output_FY53"/>
      <sheetName val="output_q53"/>
      <sheetName val="SITMONS_(2)57"/>
      <sheetName val="SIMONIT-AV_54"/>
      <sheetName val="Dossier_FMI54"/>
      <sheetName val="BDDCLE_-FMI54"/>
      <sheetName val="Titre-_IV54"/>
      <sheetName val="RA-IV-8_suite54"/>
      <sheetName val="RA-IV-9_(2)54"/>
      <sheetName val="RA-IV-10_(2)54"/>
      <sheetName val="RA-IV-11_(2)54"/>
      <sheetName val="RA-IV-12_(2)54"/>
      <sheetName val="RA-IV-22_54"/>
      <sheetName val="RA-base_monétaire54"/>
      <sheetName val="In_Current_ex_rate54"/>
      <sheetName val="output_Cy54"/>
      <sheetName val="output_FY54"/>
      <sheetName val="output_q54"/>
      <sheetName val="SITMONS_(2)58"/>
      <sheetName val="SIMONIT-AV_55"/>
      <sheetName val="Dossier_FMI55"/>
      <sheetName val="BDDCLE_-FMI55"/>
      <sheetName val="Titre-_IV55"/>
      <sheetName val="RA-IV-8_suite55"/>
      <sheetName val="RA-IV-9_(2)55"/>
      <sheetName val="RA-IV-10_(2)55"/>
      <sheetName val="RA-IV-11_(2)55"/>
      <sheetName val="RA-IV-12_(2)55"/>
      <sheetName val="RA-IV-22_55"/>
      <sheetName val="RA-base_monétaire55"/>
      <sheetName val="In_Current_ex_rate55"/>
      <sheetName val="output_Cy55"/>
      <sheetName val="output_FY55"/>
      <sheetName val="output_q55"/>
      <sheetName val="SITMONS_(2)59"/>
      <sheetName val="SIMONIT-AV_56"/>
      <sheetName val="Dossier_FMI56"/>
      <sheetName val="BDDCLE_-FMI56"/>
      <sheetName val="Titre-_IV56"/>
      <sheetName val="RA-IV-8_suite56"/>
      <sheetName val="RA-IV-9_(2)56"/>
      <sheetName val="RA-IV-10_(2)56"/>
      <sheetName val="RA-IV-11_(2)56"/>
      <sheetName val="RA-IV-12_(2)56"/>
      <sheetName val="RA-IV-22_56"/>
      <sheetName val="RA-base_monétaire56"/>
      <sheetName val="In_Current_ex_rate56"/>
      <sheetName val="output_Cy56"/>
      <sheetName val="output_FY56"/>
      <sheetName val="output_q56"/>
      <sheetName val="SITMONS_(2)60"/>
      <sheetName val="SIMONIT-AV_57"/>
      <sheetName val="Dossier_FMI57"/>
      <sheetName val="BDDCLE_-FMI57"/>
      <sheetName val="Titre-_IV57"/>
      <sheetName val="RA-IV-8_suite57"/>
      <sheetName val="RA-IV-9_(2)57"/>
      <sheetName val="RA-IV-10_(2)57"/>
      <sheetName val="RA-IV-11_(2)57"/>
      <sheetName val="RA-IV-12_(2)57"/>
      <sheetName val="RA-IV-22_57"/>
      <sheetName val="RA-base_monétaire57"/>
      <sheetName val="In_Current_ex_rate57"/>
      <sheetName val="output_Cy57"/>
      <sheetName val="output_FY57"/>
      <sheetName val="output_q57"/>
      <sheetName val="SITMONS_(2)61"/>
      <sheetName val="SIMONIT-AV_58"/>
      <sheetName val="Dossier_FMI58"/>
      <sheetName val="BDDCLE_-FMI58"/>
      <sheetName val="Titre-_IV58"/>
      <sheetName val="RA-IV-8_suite58"/>
      <sheetName val="RA-IV-9_(2)58"/>
      <sheetName val="RA-IV-10_(2)58"/>
      <sheetName val="RA-IV-11_(2)58"/>
      <sheetName val="RA-IV-12_(2)58"/>
      <sheetName val="RA-IV-22_58"/>
      <sheetName val="RA-base_monétaire58"/>
      <sheetName val="In_Current_ex_rate58"/>
      <sheetName val="output_Cy58"/>
      <sheetName val="output_FY58"/>
      <sheetName val="output_q58"/>
      <sheetName val="SITMONS_(2)62"/>
      <sheetName val="SIMONIT-AV_59"/>
      <sheetName val="Dossier_FMI59"/>
      <sheetName val="BDDCLE_-FMI59"/>
      <sheetName val="Titre-_IV59"/>
      <sheetName val="RA-IV-8_suite59"/>
      <sheetName val="RA-IV-9_(2)59"/>
      <sheetName val="RA-IV-10_(2)59"/>
      <sheetName val="RA-IV-11_(2)59"/>
      <sheetName val="RA-IV-12_(2)59"/>
      <sheetName val="RA-IV-22_59"/>
      <sheetName val="RA-base_monétaire59"/>
      <sheetName val="In_Current_ex_rate59"/>
      <sheetName val="output_Cy59"/>
      <sheetName val="output_FY59"/>
      <sheetName val="output_q59"/>
      <sheetName val="SITMONS_(2)63"/>
      <sheetName val="SIMONIT-AV_60"/>
      <sheetName val="Dossier_FMI60"/>
      <sheetName val="BDDCLE_-FMI60"/>
      <sheetName val="Titre-_IV60"/>
      <sheetName val="RA-IV-8_suite60"/>
      <sheetName val="RA-IV-9_(2)60"/>
      <sheetName val="RA-IV-10_(2)60"/>
      <sheetName val="RA-IV-11_(2)60"/>
      <sheetName val="RA-IV-12_(2)60"/>
      <sheetName val="RA-IV-22_60"/>
      <sheetName val="RA-base_monétaire60"/>
      <sheetName val="In_Current_ex_rate60"/>
      <sheetName val="output_Cy60"/>
      <sheetName val="output_FY60"/>
      <sheetName val="output_q60"/>
      <sheetName val="SITMONS_(2)64"/>
      <sheetName val="SIMONIT-AV_61"/>
      <sheetName val="Dossier_FMI61"/>
      <sheetName val="BDDCLE_-FMI61"/>
      <sheetName val="Titre-_IV61"/>
      <sheetName val="RA-IV-8_suite61"/>
      <sheetName val="RA-IV-9_(2)61"/>
      <sheetName val="RA-IV-10_(2)61"/>
      <sheetName val="RA-IV-11_(2)61"/>
      <sheetName val="RA-IV-12_(2)61"/>
      <sheetName val="RA-IV-22_61"/>
      <sheetName val="RA-base_monétaire61"/>
      <sheetName val="In_Current_ex_rate61"/>
      <sheetName val="output_Cy61"/>
      <sheetName val="output_FY61"/>
      <sheetName val="output_q61"/>
      <sheetName val="SITMONS_(2)65"/>
      <sheetName val="SIMONIT-AV_62"/>
      <sheetName val="Dossier_FMI62"/>
      <sheetName val="BDDCLE_-FMI62"/>
      <sheetName val="Titre-_IV62"/>
      <sheetName val="RA-IV-8_suite62"/>
      <sheetName val="RA-IV-9_(2)62"/>
      <sheetName val="RA-IV-10_(2)62"/>
      <sheetName val="RA-IV-11_(2)62"/>
      <sheetName val="RA-IV-12_(2)62"/>
      <sheetName val="RA-IV-22_62"/>
      <sheetName val="RA-base_monétaire62"/>
      <sheetName val="In_Current_ex_rate62"/>
      <sheetName val="output_Cy62"/>
      <sheetName val="output_FY62"/>
      <sheetName val="output_q62"/>
      <sheetName val="SITMONS_(2)66"/>
      <sheetName val="SIMONIT-AV_63"/>
      <sheetName val="Dossier_FMI63"/>
      <sheetName val="BDDCLE_-FMI63"/>
      <sheetName val="Titre-_IV63"/>
      <sheetName val="RA-IV-8_suite63"/>
      <sheetName val="RA-IV-9_(2)63"/>
      <sheetName val="RA-IV-10_(2)63"/>
      <sheetName val="RA-IV-11_(2)63"/>
      <sheetName val="RA-IV-12_(2)63"/>
      <sheetName val="RA-IV-22_63"/>
      <sheetName val="RA-base_monétaire63"/>
      <sheetName val="In_Current_ex_rate63"/>
      <sheetName val="output_Cy63"/>
      <sheetName val="output_FY63"/>
      <sheetName val="output_q63"/>
      <sheetName val="SITMONS_(2)67"/>
      <sheetName val="SIMONIT-AV_64"/>
      <sheetName val="Dossier_FMI64"/>
      <sheetName val="BDDCLE_-FMI64"/>
      <sheetName val="Titre-_IV64"/>
      <sheetName val="RA-IV-8_suite64"/>
      <sheetName val="RA-IV-9_(2)64"/>
      <sheetName val="RA-IV-10_(2)64"/>
      <sheetName val="RA-IV-11_(2)64"/>
      <sheetName val="RA-IV-12_(2)64"/>
      <sheetName val="RA-IV-22_64"/>
      <sheetName val="RA-base_monétaire64"/>
      <sheetName val="In_Current_ex_rate64"/>
      <sheetName val="output_Cy64"/>
      <sheetName val="output_FY64"/>
      <sheetName val="output_q64"/>
      <sheetName val="SITMONS_(2)68"/>
      <sheetName val="SIMONIT-AV_65"/>
      <sheetName val="Dossier_FMI65"/>
      <sheetName val="BDDCLE_-FMI65"/>
      <sheetName val="Titre-_IV65"/>
      <sheetName val="RA-IV-8_suite65"/>
      <sheetName val="RA-IV-9_(2)65"/>
      <sheetName val="RA-IV-10_(2)65"/>
      <sheetName val="RA-IV-11_(2)65"/>
      <sheetName val="RA-IV-12_(2)65"/>
      <sheetName val="RA-IV-22_65"/>
      <sheetName val="RA-base_monétaire65"/>
      <sheetName val="In_Current_ex_rate65"/>
      <sheetName val="output_Cy65"/>
      <sheetName val="output_FY65"/>
      <sheetName val="output_q65"/>
      <sheetName val="SITMONS_(2)69"/>
      <sheetName val="SIMONIT-AV_66"/>
      <sheetName val="Dossier_FMI66"/>
      <sheetName val="BDDCLE_-FMI66"/>
      <sheetName val="Titre-_IV66"/>
      <sheetName val="RA-IV-8_suite66"/>
      <sheetName val="RA-IV-9_(2)66"/>
      <sheetName val="RA-IV-10_(2)66"/>
      <sheetName val="RA-IV-11_(2)66"/>
      <sheetName val="RA-IV-12_(2)66"/>
      <sheetName val="RA-IV-22_66"/>
      <sheetName val="RA-base_monétaire66"/>
      <sheetName val="In_Current_ex_rate66"/>
      <sheetName val="output_Cy66"/>
      <sheetName val="output_FY66"/>
      <sheetName val="output_q66"/>
      <sheetName val="SITMONS_(2)70"/>
      <sheetName val="SIMONIT-AV_67"/>
      <sheetName val="Dossier_FMI67"/>
      <sheetName val="BDDCLE_-FMI67"/>
      <sheetName val="Titre-_IV67"/>
      <sheetName val="RA-IV-8_suite67"/>
      <sheetName val="RA-IV-9_(2)67"/>
      <sheetName val="RA-IV-10_(2)67"/>
      <sheetName val="RA-IV-11_(2)67"/>
      <sheetName val="RA-IV-12_(2)67"/>
      <sheetName val="RA-IV-22_67"/>
      <sheetName val="RA-base_monétaire67"/>
      <sheetName val="In_Current_ex_rate67"/>
      <sheetName val="output_Cy67"/>
      <sheetName val="output_FY67"/>
      <sheetName val="output_q67"/>
      <sheetName val="SITMONS_(2)71"/>
      <sheetName val="SIMONIT-AV_68"/>
      <sheetName val="Dossier_FMI68"/>
      <sheetName val="BDDCLE_-FMI68"/>
      <sheetName val="Titre-_IV68"/>
      <sheetName val="RA-IV-8_suite68"/>
      <sheetName val="RA-IV-9_(2)68"/>
      <sheetName val="RA-IV-10_(2)68"/>
      <sheetName val="RA-IV-11_(2)68"/>
      <sheetName val="RA-IV-12_(2)68"/>
      <sheetName val="RA-IV-22_68"/>
      <sheetName val="RA-base_monétaire68"/>
      <sheetName val="In_Current_ex_rate68"/>
      <sheetName val="output_Cy68"/>
      <sheetName val="output_FY68"/>
      <sheetName val="output_q68"/>
      <sheetName val="SITMONS_(2)81"/>
      <sheetName val="SIMONIT-AV_78"/>
      <sheetName val="Dossier_FMI78"/>
      <sheetName val="BDDCLE_-FMI78"/>
      <sheetName val="Titre-_IV78"/>
      <sheetName val="RA-IV-8_suite78"/>
      <sheetName val="RA-IV-9_(2)78"/>
      <sheetName val="RA-IV-10_(2)78"/>
      <sheetName val="RA-IV-11_(2)78"/>
      <sheetName val="RA-IV-12_(2)78"/>
      <sheetName val="RA-IV-22_78"/>
      <sheetName val="RA-base_monétaire78"/>
      <sheetName val="In_Current_ex_rate78"/>
      <sheetName val="output_Cy78"/>
      <sheetName val="output_FY78"/>
      <sheetName val="output_q78"/>
      <sheetName val="SITMONS_(2)72"/>
      <sheetName val="SIMONIT-AV_69"/>
      <sheetName val="Dossier_FMI69"/>
      <sheetName val="BDDCLE_-FMI69"/>
      <sheetName val="Titre-_IV69"/>
      <sheetName val="RA-IV-8_suite69"/>
      <sheetName val="RA-IV-9_(2)69"/>
      <sheetName val="RA-IV-10_(2)69"/>
      <sheetName val="RA-IV-11_(2)69"/>
      <sheetName val="RA-IV-12_(2)69"/>
      <sheetName val="RA-IV-22_69"/>
      <sheetName val="RA-base_monétaire69"/>
      <sheetName val="In_Current_ex_rate69"/>
      <sheetName val="output_Cy69"/>
      <sheetName val="output_FY69"/>
      <sheetName val="output_q69"/>
      <sheetName val="SITMONS_(2)73"/>
      <sheetName val="SIMONIT-AV_70"/>
      <sheetName val="Dossier_FMI70"/>
      <sheetName val="BDDCLE_-FMI70"/>
      <sheetName val="Titre-_IV70"/>
      <sheetName val="RA-IV-8_suite70"/>
      <sheetName val="RA-IV-9_(2)70"/>
      <sheetName val="RA-IV-10_(2)70"/>
      <sheetName val="RA-IV-11_(2)70"/>
      <sheetName val="RA-IV-12_(2)70"/>
      <sheetName val="RA-IV-22_70"/>
      <sheetName val="RA-base_monétaire70"/>
      <sheetName val="In_Current_ex_rate70"/>
      <sheetName val="output_Cy70"/>
      <sheetName val="output_FY70"/>
      <sheetName val="output_q70"/>
      <sheetName val="SITMONS_(2)74"/>
      <sheetName val="SIMONIT-AV_71"/>
      <sheetName val="Dossier_FMI71"/>
      <sheetName val="BDDCLE_-FMI71"/>
      <sheetName val="Titre-_IV71"/>
      <sheetName val="RA-IV-8_suite71"/>
      <sheetName val="RA-IV-9_(2)71"/>
      <sheetName val="RA-IV-10_(2)71"/>
      <sheetName val="RA-IV-11_(2)71"/>
      <sheetName val="RA-IV-12_(2)71"/>
      <sheetName val="RA-IV-22_71"/>
      <sheetName val="RA-base_monétaire71"/>
      <sheetName val="In_Current_ex_rate71"/>
      <sheetName val="output_Cy71"/>
      <sheetName val="output_FY71"/>
      <sheetName val="output_q71"/>
      <sheetName val="SITMONS_(2)75"/>
      <sheetName val="SIMONIT-AV_72"/>
      <sheetName val="Dossier_FMI72"/>
      <sheetName val="BDDCLE_-FMI72"/>
      <sheetName val="Titre-_IV72"/>
      <sheetName val="RA-IV-8_suite72"/>
      <sheetName val="RA-IV-9_(2)72"/>
      <sheetName val="RA-IV-10_(2)72"/>
      <sheetName val="RA-IV-11_(2)72"/>
      <sheetName val="RA-IV-12_(2)72"/>
      <sheetName val="RA-IV-22_72"/>
      <sheetName val="RA-base_monétaire72"/>
      <sheetName val="In_Current_ex_rate72"/>
      <sheetName val="output_Cy72"/>
      <sheetName val="output_FY72"/>
      <sheetName val="output_q72"/>
      <sheetName val="SITMONS_(2)76"/>
      <sheetName val="SIMONIT-AV_73"/>
      <sheetName val="Dossier_FMI73"/>
      <sheetName val="BDDCLE_-FMI73"/>
      <sheetName val="Titre-_IV73"/>
      <sheetName val="RA-IV-8_suite73"/>
      <sheetName val="RA-IV-9_(2)73"/>
      <sheetName val="RA-IV-10_(2)73"/>
      <sheetName val="RA-IV-11_(2)73"/>
      <sheetName val="RA-IV-12_(2)73"/>
      <sheetName val="RA-IV-22_73"/>
      <sheetName val="RA-base_monétaire73"/>
      <sheetName val="In_Current_ex_rate73"/>
      <sheetName val="output_Cy73"/>
      <sheetName val="output_FY73"/>
      <sheetName val="output_q73"/>
      <sheetName val="SITMONS_(2)77"/>
      <sheetName val="SIMONIT-AV_74"/>
      <sheetName val="Dossier_FMI74"/>
      <sheetName val="BDDCLE_-FMI74"/>
      <sheetName val="Titre-_IV74"/>
      <sheetName val="RA-IV-8_suite74"/>
      <sheetName val="RA-IV-9_(2)74"/>
      <sheetName val="RA-IV-10_(2)74"/>
      <sheetName val="RA-IV-11_(2)74"/>
      <sheetName val="RA-IV-12_(2)74"/>
      <sheetName val="RA-IV-22_74"/>
      <sheetName val="RA-base_monétaire74"/>
      <sheetName val="In_Current_ex_rate74"/>
      <sheetName val="output_Cy74"/>
      <sheetName val="output_FY74"/>
      <sheetName val="output_q74"/>
      <sheetName val="SITMONS_(2)78"/>
      <sheetName val="SIMONIT-AV_75"/>
      <sheetName val="Dossier_FMI75"/>
      <sheetName val="BDDCLE_-FMI75"/>
      <sheetName val="Titre-_IV75"/>
      <sheetName val="RA-IV-8_suite75"/>
      <sheetName val="RA-IV-9_(2)75"/>
      <sheetName val="RA-IV-10_(2)75"/>
      <sheetName val="RA-IV-11_(2)75"/>
      <sheetName val="RA-IV-12_(2)75"/>
      <sheetName val="RA-IV-22_75"/>
      <sheetName val="RA-base_monétaire75"/>
      <sheetName val="In_Current_ex_rate75"/>
      <sheetName val="output_Cy75"/>
      <sheetName val="output_FY75"/>
      <sheetName val="output_q75"/>
      <sheetName val="SITMONS_(2)79"/>
      <sheetName val="SIMONIT-AV_76"/>
      <sheetName val="Dossier_FMI76"/>
      <sheetName val="BDDCLE_-FMI76"/>
      <sheetName val="Titre-_IV76"/>
      <sheetName val="RA-IV-8_suite76"/>
      <sheetName val="RA-IV-9_(2)76"/>
      <sheetName val="RA-IV-10_(2)76"/>
      <sheetName val="RA-IV-11_(2)76"/>
      <sheetName val="RA-IV-12_(2)76"/>
      <sheetName val="RA-IV-22_76"/>
      <sheetName val="RA-base_monétaire76"/>
      <sheetName val="In_Current_ex_rate76"/>
      <sheetName val="output_Cy76"/>
      <sheetName val="output_FY76"/>
      <sheetName val="output_q76"/>
      <sheetName val="SITMONS_(2)80"/>
      <sheetName val="SIMONIT-AV_77"/>
      <sheetName val="Dossier_FMI77"/>
      <sheetName val="BDDCLE_-FMI77"/>
      <sheetName val="Titre-_IV77"/>
      <sheetName val="RA-IV-8_suite77"/>
      <sheetName val="RA-IV-9_(2)77"/>
      <sheetName val="RA-IV-10_(2)77"/>
      <sheetName val="RA-IV-11_(2)77"/>
      <sheetName val="RA-IV-12_(2)77"/>
      <sheetName val="RA-IV-22_77"/>
      <sheetName val="RA-base_monétaire77"/>
      <sheetName val="In_Current_ex_rate77"/>
      <sheetName val="output_Cy77"/>
      <sheetName val="output_FY77"/>
      <sheetName val="output_q77"/>
      <sheetName val="SITMONS_(2)82"/>
      <sheetName val="SIMONIT-AV_79"/>
      <sheetName val="Dossier_FMI79"/>
      <sheetName val="BDDCLE_-FMI79"/>
      <sheetName val="Titre-_IV79"/>
      <sheetName val="RA-IV-8_suite79"/>
      <sheetName val="RA-IV-9_(2)79"/>
      <sheetName val="RA-IV-10_(2)79"/>
      <sheetName val="RA-IV-11_(2)79"/>
      <sheetName val="RA-IV-12_(2)79"/>
      <sheetName val="RA-IV-22_79"/>
      <sheetName val="RA-base_monétaire79"/>
      <sheetName val="In_Current_ex_rate79"/>
      <sheetName val="output_Cy79"/>
      <sheetName val="output_FY79"/>
      <sheetName val="output_q79"/>
      <sheetName val="weta_data"/>
      <sheetName val="SITMONS_(2)83"/>
      <sheetName val="SIMONIT-AV_80"/>
      <sheetName val="Dossier_FMI80"/>
      <sheetName val="BDDCLE_-FMI80"/>
      <sheetName val="Titre-_IV80"/>
      <sheetName val="RA-IV-8_suite80"/>
      <sheetName val="RA-IV-9_(2)80"/>
      <sheetName val="RA-IV-10_(2)80"/>
      <sheetName val="RA-IV-11_(2)80"/>
      <sheetName val="RA-IV-12_(2)80"/>
      <sheetName val="RA-IV-22_80"/>
      <sheetName val="RA-base_monétaire80"/>
      <sheetName val="In_Current_ex_rate80"/>
      <sheetName val="output_Cy80"/>
      <sheetName val="output_FY80"/>
      <sheetName val="output_q80"/>
      <sheetName val="weta_data1"/>
      <sheetName val="SITMONS_(2)84"/>
      <sheetName val="SIMONIT-AV_81"/>
      <sheetName val="Dossier_FMI81"/>
      <sheetName val="BDDCLE_-FMI81"/>
      <sheetName val="Titre-_IV81"/>
      <sheetName val="RA-IV-8_suite81"/>
      <sheetName val="RA-IV-9_(2)81"/>
      <sheetName val="RA-IV-10_(2)81"/>
      <sheetName val="RA-IV-11_(2)81"/>
      <sheetName val="RA-IV-12_(2)81"/>
      <sheetName val="RA-IV-22_81"/>
      <sheetName val="RA-base_monétaire81"/>
      <sheetName val="In_Current_ex_rate81"/>
      <sheetName val="output_Cy81"/>
      <sheetName val="output_FY81"/>
      <sheetName val="output_q81"/>
      <sheetName val="weta_data2"/>
      <sheetName val="SITMONS_(2)85"/>
      <sheetName val="SIMONIT-AV_82"/>
      <sheetName val="Dossier_FMI82"/>
      <sheetName val="BDDCLE_-FMI82"/>
      <sheetName val="Titre-_IV82"/>
      <sheetName val="RA-IV-8_suite82"/>
      <sheetName val="RA-IV-9_(2)82"/>
      <sheetName val="RA-IV-10_(2)82"/>
      <sheetName val="RA-IV-11_(2)82"/>
      <sheetName val="RA-IV-12_(2)82"/>
      <sheetName val="RA-IV-22_82"/>
      <sheetName val="RA-base_monétaire82"/>
      <sheetName val="In_Current_ex_rate82"/>
      <sheetName val="output_Cy82"/>
      <sheetName val="output_FY82"/>
      <sheetName val="output_q82"/>
      <sheetName val="weta_data3"/>
      <sheetName val="SITMONS_(2)87"/>
      <sheetName val="SIMONIT-AV_84"/>
      <sheetName val="Dossier_FMI84"/>
      <sheetName val="BDDCLE_-FMI84"/>
      <sheetName val="Titre-_IV84"/>
      <sheetName val="RA-IV-8_suite84"/>
      <sheetName val="RA-IV-9_(2)84"/>
      <sheetName val="RA-IV-10_(2)84"/>
      <sheetName val="RA-IV-11_(2)84"/>
      <sheetName val="RA-IV-12_(2)84"/>
      <sheetName val="RA-IV-22_84"/>
      <sheetName val="RA-base_monétaire84"/>
      <sheetName val="In_Current_ex_rate84"/>
      <sheetName val="output_Cy84"/>
      <sheetName val="output_FY84"/>
      <sheetName val="output_q84"/>
      <sheetName val="weta_data5"/>
      <sheetName val="SITMONS_(2)86"/>
      <sheetName val="SIMONIT-AV_83"/>
      <sheetName val="Dossier_FMI83"/>
      <sheetName val="BDDCLE_-FMI83"/>
      <sheetName val="Titre-_IV83"/>
      <sheetName val="RA-IV-8_suite83"/>
      <sheetName val="RA-IV-9_(2)83"/>
      <sheetName val="RA-IV-10_(2)83"/>
      <sheetName val="RA-IV-11_(2)83"/>
      <sheetName val="RA-IV-12_(2)83"/>
      <sheetName val="RA-IV-22_83"/>
      <sheetName val="RA-base_monétaire83"/>
      <sheetName val="In_Current_ex_rate83"/>
      <sheetName val="output_Cy83"/>
      <sheetName val="output_FY83"/>
      <sheetName val="output_q83"/>
      <sheetName val="weta_data4"/>
      <sheetName val="SITMONS_(2)88"/>
      <sheetName val="SIMONIT-AV_85"/>
      <sheetName val="Dossier_FMI85"/>
      <sheetName val="BDDCLE_-FMI85"/>
      <sheetName val="Titre-_IV85"/>
      <sheetName val="RA-IV-8_suite85"/>
      <sheetName val="RA-IV-9_(2)85"/>
      <sheetName val="RA-IV-10_(2)85"/>
      <sheetName val="RA-IV-11_(2)85"/>
      <sheetName val="RA-IV-12_(2)85"/>
      <sheetName val="RA-IV-22_85"/>
      <sheetName val="RA-base_monétaire85"/>
      <sheetName val="In_Current_ex_rate85"/>
      <sheetName val="output_Cy85"/>
      <sheetName val="output_FY85"/>
      <sheetName val="output_q85"/>
      <sheetName val="weta_data6"/>
      <sheetName val="SITMONS_(2)89"/>
      <sheetName val="SIMONIT-AV_86"/>
      <sheetName val="Dossier_FMI86"/>
      <sheetName val="BDDCLE_-FMI86"/>
      <sheetName val="Titre-_IV86"/>
      <sheetName val="RA-IV-8_suite86"/>
      <sheetName val="RA-IV-9_(2)86"/>
      <sheetName val="RA-IV-10_(2)86"/>
      <sheetName val="RA-IV-11_(2)86"/>
      <sheetName val="RA-IV-12_(2)86"/>
      <sheetName val="RA-IV-22_86"/>
      <sheetName val="RA-base_monétaire86"/>
      <sheetName val="In_Current_ex_rate86"/>
      <sheetName val="output_Cy86"/>
      <sheetName val="output_FY86"/>
      <sheetName val="output_q86"/>
      <sheetName val="weta_data7"/>
      <sheetName val="SITMONS_(2)92"/>
      <sheetName val="SIMONIT-AV_89"/>
      <sheetName val="Dossier_FMI89"/>
      <sheetName val="BDDCLE_-FMI89"/>
      <sheetName val="Titre-_IV89"/>
      <sheetName val="RA-IV-8_suite89"/>
      <sheetName val="RA-IV-9_(2)89"/>
      <sheetName val="RA-IV-10_(2)89"/>
      <sheetName val="RA-IV-11_(2)89"/>
      <sheetName val="RA-IV-12_(2)89"/>
      <sheetName val="RA-IV-22_89"/>
      <sheetName val="RA-base_monétaire89"/>
      <sheetName val="In_Current_ex_rate89"/>
      <sheetName val="output_Cy89"/>
      <sheetName val="output_FY89"/>
      <sheetName val="output_q89"/>
      <sheetName val="weta_data10"/>
      <sheetName val="SITMONS_(2)90"/>
      <sheetName val="SIMONIT-AV_87"/>
      <sheetName val="Dossier_FMI87"/>
      <sheetName val="BDDCLE_-FMI87"/>
      <sheetName val="Titre-_IV87"/>
      <sheetName val="RA-IV-8_suite87"/>
      <sheetName val="RA-IV-9_(2)87"/>
      <sheetName val="RA-IV-10_(2)87"/>
      <sheetName val="RA-IV-11_(2)87"/>
      <sheetName val="RA-IV-12_(2)87"/>
      <sheetName val="RA-IV-22_87"/>
      <sheetName val="RA-base_monétaire87"/>
      <sheetName val="In_Current_ex_rate87"/>
      <sheetName val="output_Cy87"/>
      <sheetName val="output_FY87"/>
      <sheetName val="output_q87"/>
      <sheetName val="weta_data8"/>
      <sheetName val="SITMONS_(2)91"/>
      <sheetName val="SIMONIT-AV_88"/>
      <sheetName val="Dossier_FMI88"/>
      <sheetName val="BDDCLE_-FMI88"/>
      <sheetName val="Titre-_IV88"/>
      <sheetName val="RA-IV-8_suite88"/>
      <sheetName val="RA-IV-9_(2)88"/>
      <sheetName val="RA-IV-10_(2)88"/>
      <sheetName val="RA-IV-11_(2)88"/>
      <sheetName val="RA-IV-12_(2)88"/>
      <sheetName val="RA-IV-22_88"/>
      <sheetName val="RA-base_monétaire88"/>
      <sheetName val="In_Current_ex_rate88"/>
      <sheetName val="output_Cy88"/>
      <sheetName val="output_FY88"/>
      <sheetName val="output_q88"/>
      <sheetName val="weta_data9"/>
      <sheetName val="SITMONS_(2)100"/>
      <sheetName val="SIMONIT-AV_97"/>
      <sheetName val="Dossier_FMI97"/>
      <sheetName val="BDDCLE_-FMI97"/>
      <sheetName val="Titre-_IV97"/>
      <sheetName val="RA-IV-8_suite97"/>
      <sheetName val="RA-IV-9_(2)97"/>
      <sheetName val="RA-IV-10_(2)97"/>
      <sheetName val="RA-IV-11_(2)97"/>
      <sheetName val="RA-IV-12_(2)97"/>
      <sheetName val="RA-IV-22_97"/>
      <sheetName val="RA-base_monétaire97"/>
      <sheetName val="In_Current_ex_rate97"/>
      <sheetName val="output_Cy97"/>
      <sheetName val="output_FY97"/>
      <sheetName val="output_q97"/>
      <sheetName val="weta_data18"/>
      <sheetName val="SITMONS_(2)93"/>
      <sheetName val="SIMONIT-AV_90"/>
      <sheetName val="Dossier_FMI90"/>
      <sheetName val="BDDCLE_-FMI90"/>
      <sheetName val="Titre-_IV90"/>
      <sheetName val="RA-IV-8_suite90"/>
      <sheetName val="RA-IV-9_(2)90"/>
      <sheetName val="RA-IV-10_(2)90"/>
      <sheetName val="RA-IV-11_(2)90"/>
      <sheetName val="RA-IV-12_(2)90"/>
      <sheetName val="RA-IV-22_90"/>
      <sheetName val="RA-base_monétaire90"/>
      <sheetName val="In_Current_ex_rate90"/>
      <sheetName val="output_Cy90"/>
      <sheetName val="output_FY90"/>
      <sheetName val="output_q90"/>
      <sheetName val="weta_data11"/>
      <sheetName val="SITMONS_(2)94"/>
      <sheetName val="SIMONIT-AV_91"/>
      <sheetName val="Dossier_FMI91"/>
      <sheetName val="BDDCLE_-FMI91"/>
      <sheetName val="Titre-_IV91"/>
      <sheetName val="RA-IV-8_suite91"/>
      <sheetName val="RA-IV-9_(2)91"/>
      <sheetName val="RA-IV-10_(2)91"/>
      <sheetName val="RA-IV-11_(2)91"/>
      <sheetName val="RA-IV-12_(2)91"/>
      <sheetName val="RA-IV-22_91"/>
      <sheetName val="RA-base_monétaire91"/>
      <sheetName val="In_Current_ex_rate91"/>
      <sheetName val="output_Cy91"/>
      <sheetName val="output_FY91"/>
      <sheetName val="output_q91"/>
      <sheetName val="weta_data12"/>
      <sheetName val="SITMONS_(2)95"/>
      <sheetName val="SIMONIT-AV_92"/>
      <sheetName val="Dossier_FMI92"/>
      <sheetName val="BDDCLE_-FMI92"/>
      <sheetName val="Titre-_IV92"/>
      <sheetName val="RA-IV-8_suite92"/>
      <sheetName val="RA-IV-9_(2)92"/>
      <sheetName val="RA-IV-10_(2)92"/>
      <sheetName val="RA-IV-11_(2)92"/>
      <sheetName val="RA-IV-12_(2)92"/>
      <sheetName val="RA-IV-22_92"/>
      <sheetName val="RA-base_monétaire92"/>
      <sheetName val="In_Current_ex_rate92"/>
      <sheetName val="output_Cy92"/>
      <sheetName val="output_FY92"/>
      <sheetName val="output_q92"/>
      <sheetName val="weta_data13"/>
      <sheetName val="SITMONS_(2)97"/>
      <sheetName val="SIMONIT-AV_94"/>
      <sheetName val="Dossier_FMI94"/>
      <sheetName val="BDDCLE_-FMI94"/>
      <sheetName val="Titre-_IV94"/>
      <sheetName val="RA-IV-8_suite94"/>
      <sheetName val="RA-IV-9_(2)94"/>
      <sheetName val="RA-IV-10_(2)94"/>
      <sheetName val="RA-IV-11_(2)94"/>
      <sheetName val="RA-IV-12_(2)94"/>
      <sheetName val="RA-IV-22_94"/>
      <sheetName val="RA-base_monétaire94"/>
      <sheetName val="In_Current_ex_rate94"/>
      <sheetName val="output_Cy94"/>
      <sheetName val="output_FY94"/>
      <sheetName val="output_q94"/>
      <sheetName val="weta_data15"/>
      <sheetName val="SITMONS_(2)96"/>
      <sheetName val="SIMONIT-AV_93"/>
      <sheetName val="Dossier_FMI93"/>
      <sheetName val="BDDCLE_-FMI93"/>
      <sheetName val="Titre-_IV93"/>
      <sheetName val="RA-IV-8_suite93"/>
      <sheetName val="RA-IV-9_(2)93"/>
      <sheetName val="RA-IV-10_(2)93"/>
      <sheetName val="RA-IV-11_(2)93"/>
      <sheetName val="RA-IV-12_(2)93"/>
      <sheetName val="RA-IV-22_93"/>
      <sheetName val="RA-base_monétaire93"/>
      <sheetName val="In_Current_ex_rate93"/>
      <sheetName val="output_Cy93"/>
      <sheetName val="output_FY93"/>
      <sheetName val="output_q93"/>
      <sheetName val="weta_data14"/>
      <sheetName val="SITMONS_(2)98"/>
      <sheetName val="SIMONIT-AV_95"/>
      <sheetName val="Dossier_FMI95"/>
      <sheetName val="BDDCLE_-FMI95"/>
      <sheetName val="Titre-_IV95"/>
      <sheetName val="RA-IV-8_suite95"/>
      <sheetName val="RA-IV-9_(2)95"/>
      <sheetName val="RA-IV-10_(2)95"/>
      <sheetName val="RA-IV-11_(2)95"/>
      <sheetName val="RA-IV-12_(2)95"/>
      <sheetName val="RA-IV-22_95"/>
      <sheetName val="RA-base_monétaire95"/>
      <sheetName val="In_Current_ex_rate95"/>
      <sheetName val="output_Cy95"/>
      <sheetName val="output_FY95"/>
      <sheetName val="output_q95"/>
      <sheetName val="weta_data16"/>
      <sheetName val="SITMONS_(2)99"/>
      <sheetName val="SIMONIT-AV_96"/>
      <sheetName val="Dossier_FMI96"/>
      <sheetName val="BDDCLE_-FMI96"/>
      <sheetName val="Titre-_IV96"/>
      <sheetName val="RA-IV-8_suite96"/>
      <sheetName val="RA-IV-9_(2)96"/>
      <sheetName val="RA-IV-10_(2)96"/>
      <sheetName val="RA-IV-11_(2)96"/>
      <sheetName val="RA-IV-12_(2)96"/>
      <sheetName val="RA-IV-22_96"/>
      <sheetName val="RA-base_monétaire96"/>
      <sheetName val="In_Current_ex_rate96"/>
      <sheetName val="output_Cy96"/>
      <sheetName val="output_FY96"/>
      <sheetName val="output_q96"/>
      <sheetName val="weta_data17"/>
      <sheetName val="SITMONS_(2)101"/>
      <sheetName val="SIMONIT-AV_98"/>
      <sheetName val="Dossier_FMI98"/>
      <sheetName val="BDDCLE_-FMI98"/>
      <sheetName val="Titre-_IV98"/>
      <sheetName val="RA-IV-8_suite98"/>
      <sheetName val="RA-IV-9_(2)98"/>
      <sheetName val="RA-IV-10_(2)98"/>
      <sheetName val="RA-IV-11_(2)98"/>
      <sheetName val="RA-IV-12_(2)98"/>
      <sheetName val="RA-IV-22_98"/>
      <sheetName val="RA-base_monétaire98"/>
      <sheetName val="In_Current_ex_rate98"/>
      <sheetName val="output_Cy98"/>
      <sheetName val="output_FY98"/>
      <sheetName val="output_q98"/>
      <sheetName val="weta_data19"/>
      <sheetName val="SITMONS_(2)102"/>
      <sheetName val="SIMONIT-AV_99"/>
      <sheetName val="Dossier_FMI99"/>
      <sheetName val="BDDCLE_-FMI99"/>
      <sheetName val="Titre-_IV99"/>
      <sheetName val="RA-IV-8_suite99"/>
      <sheetName val="RA-IV-9_(2)99"/>
      <sheetName val="RA-IV-10_(2)99"/>
      <sheetName val="RA-IV-11_(2)99"/>
      <sheetName val="RA-IV-12_(2)99"/>
      <sheetName val="RA-IV-22_99"/>
      <sheetName val="RA-base_monétaire99"/>
      <sheetName val="In_Current_ex_rate99"/>
      <sheetName val="output_Cy99"/>
      <sheetName val="output_FY99"/>
      <sheetName val="output_q99"/>
      <sheetName val="weta_data20"/>
      <sheetName val="SITMONS_(2)103"/>
      <sheetName val="SIMONIT-AV_100"/>
      <sheetName val="Dossier_FMI100"/>
      <sheetName val="BDDCLE_-FMI100"/>
      <sheetName val="Titre-_IV100"/>
      <sheetName val="RA-IV-8_suite100"/>
      <sheetName val="RA-IV-9_(2)100"/>
      <sheetName val="RA-IV-10_(2)100"/>
      <sheetName val="RA-IV-11_(2)100"/>
      <sheetName val="RA-IV-12_(2)100"/>
      <sheetName val="RA-IV-22_100"/>
      <sheetName val="RA-base_monétaire100"/>
      <sheetName val="In_Current_ex_rate100"/>
      <sheetName val="output_Cy100"/>
      <sheetName val="output_FY100"/>
      <sheetName val="output_q100"/>
      <sheetName val="weta_data21"/>
      <sheetName val="SITMONS_(2)105"/>
      <sheetName val="SIMONIT-AV_102"/>
      <sheetName val="Dossier_FMI102"/>
      <sheetName val="BDDCLE_-FMI102"/>
      <sheetName val="Titre-_IV102"/>
      <sheetName val="RA-IV-8_suite102"/>
      <sheetName val="RA-IV-9_(2)102"/>
      <sheetName val="RA-IV-10_(2)102"/>
      <sheetName val="RA-IV-11_(2)102"/>
      <sheetName val="RA-IV-12_(2)102"/>
      <sheetName val="RA-IV-22_102"/>
      <sheetName val="RA-base_monétaire102"/>
      <sheetName val="In_Current_ex_rate102"/>
      <sheetName val="output_Cy102"/>
      <sheetName val="output_FY102"/>
      <sheetName val="output_q102"/>
      <sheetName val="weta_data23"/>
      <sheetName val="SITMONS_(2)104"/>
      <sheetName val="SIMONIT-AV_101"/>
      <sheetName val="Dossier_FMI101"/>
      <sheetName val="BDDCLE_-FMI101"/>
      <sheetName val="Titre-_IV101"/>
      <sheetName val="RA-IV-8_suite101"/>
      <sheetName val="RA-IV-9_(2)101"/>
      <sheetName val="RA-IV-10_(2)101"/>
      <sheetName val="RA-IV-11_(2)101"/>
      <sheetName val="RA-IV-12_(2)101"/>
      <sheetName val="RA-IV-22_101"/>
      <sheetName val="RA-base_monétaire101"/>
      <sheetName val="In_Current_ex_rate101"/>
      <sheetName val="output_Cy101"/>
      <sheetName val="output_FY101"/>
      <sheetName val="output_q101"/>
      <sheetName val="weta_data22"/>
      <sheetName val="SITMONS_(2)106"/>
      <sheetName val="SIMONIT-AV_103"/>
      <sheetName val="Dossier_FMI103"/>
      <sheetName val="BDDCLE_-FMI103"/>
      <sheetName val="Titre-_IV103"/>
      <sheetName val="RA-IV-8_suite103"/>
      <sheetName val="RA-IV-9_(2)103"/>
      <sheetName val="RA-IV-10_(2)103"/>
      <sheetName val="RA-IV-11_(2)103"/>
      <sheetName val="RA-IV-12_(2)103"/>
      <sheetName val="RA-IV-22_103"/>
      <sheetName val="RA-base_monétaire103"/>
      <sheetName val="In_Current_ex_rate103"/>
      <sheetName val="output_Cy103"/>
      <sheetName val="output_FY103"/>
      <sheetName val="output_q103"/>
      <sheetName val="weta_data24"/>
      <sheetName val="SITMONS_(2)107"/>
      <sheetName val="SIMONIT-AV_104"/>
      <sheetName val="Dossier_FMI104"/>
      <sheetName val="BDDCLE_-FMI104"/>
      <sheetName val="Titre-_IV104"/>
      <sheetName val="RA-IV-8_suite104"/>
      <sheetName val="RA-IV-9_(2)104"/>
      <sheetName val="RA-IV-10_(2)104"/>
      <sheetName val="RA-IV-11_(2)104"/>
      <sheetName val="RA-IV-12_(2)104"/>
      <sheetName val="RA-IV-22_104"/>
      <sheetName val="RA-base_monétaire104"/>
      <sheetName val="In_Current_ex_rate104"/>
      <sheetName val="output_Cy104"/>
      <sheetName val="output_FY104"/>
      <sheetName val="output_q104"/>
      <sheetName val="weta_data25"/>
      <sheetName val="SITMONS_(2)108"/>
      <sheetName val="SIMONIT-AV_105"/>
      <sheetName val="Dossier_FMI105"/>
      <sheetName val="BDDCLE_-FMI105"/>
      <sheetName val="Titre-_IV105"/>
      <sheetName val="RA-IV-8_suite105"/>
      <sheetName val="RA-IV-9_(2)105"/>
      <sheetName val="RA-IV-10_(2)105"/>
      <sheetName val="RA-IV-11_(2)105"/>
      <sheetName val="RA-IV-12_(2)105"/>
      <sheetName val="RA-IV-22_105"/>
      <sheetName val="RA-base_monétaire105"/>
      <sheetName val="In_Current_ex_rate105"/>
      <sheetName val="output_Cy105"/>
      <sheetName val="output_FY105"/>
      <sheetName val="output_q105"/>
      <sheetName val="weta_data26"/>
      <sheetName val="SITMONS_(2)109"/>
      <sheetName val="SIMONIT-AV_106"/>
      <sheetName val="Dossier_FMI106"/>
      <sheetName val="BDDCLE_-FMI106"/>
      <sheetName val="Titre-_IV106"/>
      <sheetName val="RA-IV-8_suite106"/>
      <sheetName val="RA-IV-9_(2)106"/>
      <sheetName val="RA-IV-10_(2)106"/>
      <sheetName val="RA-IV-11_(2)106"/>
      <sheetName val="RA-IV-12_(2)106"/>
      <sheetName val="RA-IV-22_106"/>
      <sheetName val="RA-base_monétaire106"/>
      <sheetName val="In_Current_ex_rate106"/>
      <sheetName val="output_Cy106"/>
      <sheetName val="output_FY106"/>
      <sheetName val="output_q106"/>
      <sheetName val="weta_data27"/>
      <sheetName val="SITMONS_(2)110"/>
      <sheetName val="SIMONIT-AV_107"/>
      <sheetName val="Dossier_FMI107"/>
      <sheetName val="BDDCLE_-FMI107"/>
      <sheetName val="Titre-_IV107"/>
      <sheetName val="RA-IV-8_suite107"/>
      <sheetName val="RA-IV-9_(2)107"/>
      <sheetName val="RA-IV-10_(2)107"/>
      <sheetName val="RA-IV-11_(2)107"/>
      <sheetName val="RA-IV-12_(2)107"/>
      <sheetName val="RA-IV-22_107"/>
      <sheetName val="RA-base_monétaire107"/>
      <sheetName val="In_Current_ex_rate107"/>
      <sheetName val="output_Cy107"/>
      <sheetName val="output_FY107"/>
      <sheetName val="output_q107"/>
      <sheetName val="weta_data28"/>
      <sheetName val="SITMONS_(2)112"/>
      <sheetName val="SIMONIT-AV_109"/>
      <sheetName val="Dossier_FMI109"/>
      <sheetName val="BDDCLE_-FMI109"/>
      <sheetName val="Titre-_IV109"/>
      <sheetName val="RA-IV-8_suite109"/>
      <sheetName val="RA-IV-9_(2)109"/>
      <sheetName val="RA-IV-10_(2)109"/>
      <sheetName val="RA-IV-11_(2)109"/>
      <sheetName val="RA-IV-12_(2)109"/>
      <sheetName val="RA-IV-22_109"/>
      <sheetName val="RA-base_monétaire109"/>
      <sheetName val="In_Current_ex_rate109"/>
      <sheetName val="output_Cy109"/>
      <sheetName val="output_FY109"/>
      <sheetName val="output_q109"/>
      <sheetName val="weta_data30"/>
      <sheetName val="SITMONS_(2)111"/>
      <sheetName val="SIMONIT-AV_108"/>
      <sheetName val="Dossier_FMI108"/>
      <sheetName val="BDDCLE_-FMI108"/>
      <sheetName val="Titre-_IV108"/>
      <sheetName val="RA-IV-8_suite108"/>
      <sheetName val="RA-IV-9_(2)108"/>
      <sheetName val="RA-IV-10_(2)108"/>
      <sheetName val="RA-IV-11_(2)108"/>
      <sheetName val="RA-IV-12_(2)108"/>
      <sheetName val="RA-IV-22_108"/>
      <sheetName val="RA-base_monétaire108"/>
      <sheetName val="In_Current_ex_rate108"/>
      <sheetName val="output_Cy108"/>
      <sheetName val="output_FY108"/>
      <sheetName val="output_q108"/>
      <sheetName val="weta_data29"/>
      <sheetName val="SITMONS_(2)113"/>
      <sheetName val="SIMONIT-AV_110"/>
      <sheetName val="Dossier_FMI110"/>
      <sheetName val="BDDCLE_-FMI110"/>
      <sheetName val="Titre-_IV110"/>
      <sheetName val="RA-IV-8_suite110"/>
      <sheetName val="RA-IV-9_(2)110"/>
      <sheetName val="RA-IV-10_(2)110"/>
      <sheetName val="RA-IV-11_(2)110"/>
      <sheetName val="RA-IV-12_(2)110"/>
      <sheetName val="RA-IV-22_110"/>
      <sheetName val="RA-base_monétaire110"/>
      <sheetName val="In_Current_ex_rate110"/>
      <sheetName val="output_Cy110"/>
      <sheetName val="output_FY110"/>
      <sheetName val="output_q110"/>
      <sheetName val="weta_data31"/>
      <sheetName val="SITMONS_(2)115"/>
      <sheetName val="SIMONIT-AV_112"/>
      <sheetName val="Dossier_FMI112"/>
      <sheetName val="BDDCLE_-FMI112"/>
      <sheetName val="Titre-_IV112"/>
      <sheetName val="RA-IV-8_suite112"/>
      <sheetName val="RA-IV-9_(2)112"/>
      <sheetName val="RA-IV-10_(2)112"/>
      <sheetName val="RA-IV-11_(2)112"/>
      <sheetName val="RA-IV-12_(2)112"/>
      <sheetName val="RA-IV-22_112"/>
      <sheetName val="RA-base_monétaire112"/>
      <sheetName val="In_Current_ex_rate112"/>
      <sheetName val="output_Cy112"/>
      <sheetName val="output_FY112"/>
      <sheetName val="output_q112"/>
      <sheetName val="weta_data33"/>
      <sheetName val="SITMONS_(2)114"/>
      <sheetName val="SIMONIT-AV_111"/>
      <sheetName val="Dossier_FMI111"/>
      <sheetName val="BDDCLE_-FMI111"/>
      <sheetName val="Titre-_IV111"/>
      <sheetName val="RA-IV-8_suite111"/>
      <sheetName val="RA-IV-9_(2)111"/>
      <sheetName val="RA-IV-10_(2)111"/>
      <sheetName val="RA-IV-11_(2)111"/>
      <sheetName val="RA-IV-12_(2)111"/>
      <sheetName val="RA-IV-22_111"/>
      <sheetName val="RA-base_monétaire111"/>
      <sheetName val="In_Current_ex_rate111"/>
      <sheetName val="output_Cy111"/>
      <sheetName val="output_FY111"/>
      <sheetName val="output_q111"/>
      <sheetName val="weta_data32"/>
      <sheetName val="SITMONS_(2)117"/>
      <sheetName val="SIMONIT-AV_114"/>
      <sheetName val="Dossier_FMI114"/>
      <sheetName val="BDDCLE_-FMI114"/>
      <sheetName val="Titre-_IV114"/>
      <sheetName val="RA-IV-8_suite114"/>
      <sheetName val="RA-IV-9_(2)114"/>
      <sheetName val="RA-IV-10_(2)114"/>
      <sheetName val="RA-IV-11_(2)114"/>
      <sheetName val="RA-IV-12_(2)114"/>
      <sheetName val="RA-IV-22_114"/>
      <sheetName val="RA-base_monétaire114"/>
      <sheetName val="In_Current_ex_rate114"/>
      <sheetName val="output_Cy114"/>
      <sheetName val="output_FY114"/>
      <sheetName val="output_q114"/>
      <sheetName val="weta_data35"/>
      <sheetName val="SITMONS_(2)116"/>
      <sheetName val="SIMONIT-AV_113"/>
      <sheetName val="Dossier_FMI113"/>
      <sheetName val="BDDCLE_-FMI113"/>
      <sheetName val="Titre-_IV113"/>
      <sheetName val="RA-IV-8_suite113"/>
      <sheetName val="RA-IV-9_(2)113"/>
      <sheetName val="RA-IV-10_(2)113"/>
      <sheetName val="RA-IV-11_(2)113"/>
      <sheetName val="RA-IV-12_(2)113"/>
      <sheetName val="RA-IV-22_113"/>
      <sheetName val="RA-base_monétaire113"/>
      <sheetName val="In_Current_ex_rate113"/>
      <sheetName val="output_Cy113"/>
      <sheetName val="output_FY113"/>
      <sheetName val="output_q113"/>
      <sheetName val="weta_data34"/>
      <sheetName val="SITMONS_(2)118"/>
      <sheetName val="SIMONIT-AV_115"/>
      <sheetName val="Dossier_FMI115"/>
      <sheetName val="BDDCLE_-FMI115"/>
      <sheetName val="Titre-_IV115"/>
      <sheetName val="RA-IV-8_suite115"/>
      <sheetName val="RA-IV-9_(2)115"/>
      <sheetName val="RA-IV-10_(2)115"/>
      <sheetName val="RA-IV-11_(2)115"/>
      <sheetName val="RA-IV-12_(2)115"/>
      <sheetName val="RA-IV-22_115"/>
      <sheetName val="RA-base_monétaire115"/>
      <sheetName val="In_Current_ex_rate115"/>
      <sheetName val="output_Cy115"/>
      <sheetName val="output_FY115"/>
      <sheetName val="output_q115"/>
      <sheetName val="weta_data36"/>
      <sheetName val="SITMONS_(2)119"/>
      <sheetName val="SIMONIT-AV_116"/>
      <sheetName val="Dossier_FMI116"/>
      <sheetName val="BDDCLE_-FMI116"/>
      <sheetName val="Titre-_IV116"/>
      <sheetName val="RA-IV-8_suite116"/>
      <sheetName val="RA-IV-9_(2)116"/>
      <sheetName val="RA-IV-10_(2)116"/>
      <sheetName val="RA-IV-11_(2)116"/>
      <sheetName val="RA-IV-12_(2)116"/>
      <sheetName val="RA-IV-22_116"/>
      <sheetName val="RA-base_monétaire116"/>
      <sheetName val="In_Current_ex_rate116"/>
      <sheetName val="output_Cy116"/>
      <sheetName val="output_FY116"/>
      <sheetName val="output_q116"/>
      <sheetName val="weta_data37"/>
      <sheetName val="SITMONS_(2)120"/>
      <sheetName val="SIMONIT-AV_117"/>
      <sheetName val="Dossier_FMI117"/>
      <sheetName val="BDDCLE_-FMI117"/>
      <sheetName val="Titre-_IV117"/>
      <sheetName val="RA-IV-8_suite117"/>
      <sheetName val="RA-IV-9_(2)117"/>
      <sheetName val="RA-IV-10_(2)117"/>
      <sheetName val="RA-IV-11_(2)117"/>
      <sheetName val="RA-IV-12_(2)117"/>
      <sheetName val="RA-IV-22_117"/>
      <sheetName val="RA-base_monétaire117"/>
      <sheetName val="In_Current_ex_rate117"/>
      <sheetName val="output_Cy117"/>
      <sheetName val="output_FY117"/>
      <sheetName val="output_q117"/>
      <sheetName val="weta_data38"/>
      <sheetName val="SITMONS_(2)121"/>
      <sheetName val="SIMONIT-AV_118"/>
      <sheetName val="Dossier_FMI118"/>
      <sheetName val="BDDCLE_-FMI118"/>
      <sheetName val="Titre-_IV118"/>
      <sheetName val="RA-IV-8_suite118"/>
      <sheetName val="RA-IV-9_(2)118"/>
      <sheetName val="RA-IV-10_(2)118"/>
      <sheetName val="RA-IV-11_(2)118"/>
      <sheetName val="RA-IV-12_(2)118"/>
      <sheetName val="RA-IV-22_118"/>
      <sheetName val="RA-base_monétaire118"/>
      <sheetName val="In_Current_ex_rate118"/>
      <sheetName val="output_Cy118"/>
      <sheetName val="output_FY118"/>
      <sheetName val="output_q118"/>
      <sheetName val="weta_data39"/>
      <sheetName val="SITMONS_(2)122"/>
      <sheetName val="SIMONIT-AV_119"/>
      <sheetName val="Dossier_FMI119"/>
      <sheetName val="BDDCLE_-FMI119"/>
      <sheetName val="Titre-_IV119"/>
      <sheetName val="RA-IV-8_suite119"/>
      <sheetName val="RA-IV-9_(2)119"/>
      <sheetName val="RA-IV-10_(2)119"/>
      <sheetName val="RA-IV-11_(2)119"/>
      <sheetName val="RA-IV-12_(2)119"/>
      <sheetName val="RA-IV-22_119"/>
      <sheetName val="RA-base_monétaire119"/>
      <sheetName val="In_Current_ex_rate119"/>
      <sheetName val="output_Cy119"/>
      <sheetName val="output_FY119"/>
      <sheetName val="output_q119"/>
      <sheetName val="weta_data40"/>
      <sheetName val="SITMONS_(2)123"/>
      <sheetName val="SIMONIT-AV_120"/>
      <sheetName val="Dossier_FMI120"/>
      <sheetName val="BDDCLE_-FMI120"/>
      <sheetName val="Titre-_IV120"/>
      <sheetName val="RA-IV-8_suite120"/>
      <sheetName val="RA-IV-9_(2)120"/>
      <sheetName val="RA-IV-10_(2)120"/>
      <sheetName val="RA-IV-11_(2)120"/>
      <sheetName val="RA-IV-12_(2)120"/>
      <sheetName val="RA-IV-22_120"/>
      <sheetName val="RA-base_monétaire120"/>
      <sheetName val="In_Current_ex_rate120"/>
      <sheetName val="output_Cy120"/>
      <sheetName val="output_FY120"/>
      <sheetName val="output_q120"/>
      <sheetName val="weta_data41"/>
      <sheetName val="SITMONS_(2)125"/>
      <sheetName val="SIMONIT-AV_122"/>
      <sheetName val="Dossier_FMI122"/>
      <sheetName val="BDDCLE_-FMI122"/>
      <sheetName val="Titre-_IV122"/>
      <sheetName val="RA-IV-8_suite122"/>
      <sheetName val="RA-IV-9_(2)122"/>
      <sheetName val="RA-IV-10_(2)122"/>
      <sheetName val="RA-IV-11_(2)122"/>
      <sheetName val="RA-IV-12_(2)122"/>
      <sheetName val="RA-IV-22_122"/>
      <sheetName val="RA-base_monétaire122"/>
      <sheetName val="In_Current_ex_rate122"/>
      <sheetName val="output_Cy122"/>
      <sheetName val="output_FY122"/>
      <sheetName val="output_q122"/>
      <sheetName val="weta_data43"/>
      <sheetName val="SITMONS_(2)124"/>
      <sheetName val="SIMONIT-AV_121"/>
      <sheetName val="Dossier_FMI121"/>
      <sheetName val="BDDCLE_-FMI121"/>
      <sheetName val="Titre-_IV121"/>
      <sheetName val="RA-IV-8_suite121"/>
      <sheetName val="RA-IV-9_(2)121"/>
      <sheetName val="RA-IV-10_(2)121"/>
      <sheetName val="RA-IV-11_(2)121"/>
      <sheetName val="RA-IV-12_(2)121"/>
      <sheetName val="RA-IV-22_121"/>
      <sheetName val="RA-base_monétaire121"/>
      <sheetName val="In_Current_ex_rate121"/>
      <sheetName val="output_Cy121"/>
      <sheetName val="output_FY121"/>
      <sheetName val="output_q121"/>
      <sheetName val="weta_data42"/>
      <sheetName val="SITMONS_(2)132"/>
      <sheetName val="SIMONIT-AV_129"/>
      <sheetName val="Dossier_FMI129"/>
      <sheetName val="BDDCLE_-FMI129"/>
      <sheetName val="Titre-_IV129"/>
      <sheetName val="RA-IV-8_suite129"/>
      <sheetName val="RA-IV-9_(2)129"/>
      <sheetName val="RA-IV-10_(2)129"/>
      <sheetName val="RA-IV-11_(2)129"/>
      <sheetName val="RA-IV-12_(2)129"/>
      <sheetName val="RA-IV-22_129"/>
      <sheetName val="RA-base_monétaire129"/>
      <sheetName val="In_Current_ex_rate129"/>
      <sheetName val="output_Cy129"/>
      <sheetName val="output_FY129"/>
      <sheetName val="output_q129"/>
      <sheetName val="weta_data50"/>
      <sheetName val="SITMONS_(2)127"/>
      <sheetName val="SIMONIT-AV_124"/>
      <sheetName val="Dossier_FMI124"/>
      <sheetName val="BDDCLE_-FMI124"/>
      <sheetName val="Titre-_IV124"/>
      <sheetName val="RA-IV-8_suite124"/>
      <sheetName val="RA-IV-9_(2)124"/>
      <sheetName val="RA-IV-10_(2)124"/>
      <sheetName val="RA-IV-11_(2)124"/>
      <sheetName val="RA-IV-12_(2)124"/>
      <sheetName val="RA-IV-22_124"/>
      <sheetName val="RA-base_monétaire124"/>
      <sheetName val="In_Current_ex_rate124"/>
      <sheetName val="output_Cy124"/>
      <sheetName val="output_FY124"/>
      <sheetName val="output_q124"/>
      <sheetName val="weta_data45"/>
      <sheetName val="SITMONS_(2)126"/>
      <sheetName val="SIMONIT-AV_123"/>
      <sheetName val="Dossier_FMI123"/>
      <sheetName val="BDDCLE_-FMI123"/>
      <sheetName val="Titre-_IV123"/>
      <sheetName val="RA-IV-8_suite123"/>
      <sheetName val="RA-IV-9_(2)123"/>
      <sheetName val="RA-IV-10_(2)123"/>
      <sheetName val="RA-IV-11_(2)123"/>
      <sheetName val="RA-IV-12_(2)123"/>
      <sheetName val="RA-IV-22_123"/>
      <sheetName val="RA-base_monétaire123"/>
      <sheetName val="In_Current_ex_rate123"/>
      <sheetName val="output_Cy123"/>
      <sheetName val="output_FY123"/>
      <sheetName val="output_q123"/>
      <sheetName val="weta_data44"/>
      <sheetName val="SITMONS_(2)128"/>
      <sheetName val="SIMONIT-AV_125"/>
      <sheetName val="Dossier_FMI125"/>
      <sheetName val="BDDCLE_-FMI125"/>
      <sheetName val="Titre-_IV125"/>
      <sheetName val="RA-IV-8_suite125"/>
      <sheetName val="RA-IV-9_(2)125"/>
      <sheetName val="RA-IV-10_(2)125"/>
      <sheetName val="RA-IV-11_(2)125"/>
      <sheetName val="RA-IV-12_(2)125"/>
      <sheetName val="RA-IV-22_125"/>
      <sheetName val="RA-base_monétaire125"/>
      <sheetName val="In_Current_ex_rate125"/>
      <sheetName val="output_Cy125"/>
      <sheetName val="output_FY125"/>
      <sheetName val="output_q125"/>
      <sheetName val="weta_data46"/>
      <sheetName val="SITMONS_(2)130"/>
      <sheetName val="SIMONIT-AV_127"/>
      <sheetName val="Dossier_FMI127"/>
      <sheetName val="BDDCLE_-FMI127"/>
      <sheetName val="Titre-_IV127"/>
      <sheetName val="RA-IV-8_suite127"/>
      <sheetName val="RA-IV-9_(2)127"/>
      <sheetName val="RA-IV-10_(2)127"/>
      <sheetName val="RA-IV-11_(2)127"/>
      <sheetName val="RA-IV-12_(2)127"/>
      <sheetName val="RA-IV-22_127"/>
      <sheetName val="RA-base_monétaire127"/>
      <sheetName val="In_Current_ex_rate127"/>
      <sheetName val="output_Cy127"/>
      <sheetName val="output_FY127"/>
      <sheetName val="output_q127"/>
      <sheetName val="weta_data48"/>
      <sheetName val="SITMONS_(2)129"/>
      <sheetName val="SIMONIT-AV_126"/>
      <sheetName val="Dossier_FMI126"/>
      <sheetName val="BDDCLE_-FMI126"/>
      <sheetName val="Titre-_IV126"/>
      <sheetName val="RA-IV-8_suite126"/>
      <sheetName val="RA-IV-9_(2)126"/>
      <sheetName val="RA-IV-10_(2)126"/>
      <sheetName val="RA-IV-11_(2)126"/>
      <sheetName val="RA-IV-12_(2)126"/>
      <sheetName val="RA-IV-22_126"/>
      <sheetName val="RA-base_monétaire126"/>
      <sheetName val="In_Current_ex_rate126"/>
      <sheetName val="output_Cy126"/>
      <sheetName val="output_FY126"/>
      <sheetName val="output_q126"/>
      <sheetName val="weta_data47"/>
      <sheetName val="SITMONS_(2)131"/>
      <sheetName val="SIMONIT-AV_128"/>
      <sheetName val="Dossier_FMI128"/>
      <sheetName val="BDDCLE_-FMI128"/>
      <sheetName val="Titre-_IV128"/>
      <sheetName val="RA-IV-8_suite128"/>
      <sheetName val="RA-IV-9_(2)128"/>
      <sheetName val="RA-IV-10_(2)128"/>
      <sheetName val="RA-IV-11_(2)128"/>
      <sheetName val="RA-IV-12_(2)128"/>
      <sheetName val="RA-IV-22_128"/>
      <sheetName val="RA-base_monétaire128"/>
      <sheetName val="In_Current_ex_rate128"/>
      <sheetName val="output_Cy128"/>
      <sheetName val="output_FY128"/>
      <sheetName val="output_q128"/>
      <sheetName val="weta_data49"/>
      <sheetName val="SITMONS_(2)133"/>
      <sheetName val="SIMONIT-AV_130"/>
      <sheetName val="Dossier_FMI130"/>
      <sheetName val="BDDCLE_-FMI130"/>
      <sheetName val="Titre-_IV130"/>
      <sheetName val="RA-IV-8_suite130"/>
      <sheetName val="RA-IV-9_(2)130"/>
      <sheetName val="RA-IV-10_(2)130"/>
      <sheetName val="RA-IV-11_(2)130"/>
      <sheetName val="RA-IV-12_(2)130"/>
      <sheetName val="RA-IV-22_130"/>
      <sheetName val="RA-base_monétaire130"/>
      <sheetName val="In_Current_ex_rate130"/>
      <sheetName val="output_Cy130"/>
      <sheetName val="output_FY130"/>
      <sheetName val="output_q130"/>
      <sheetName val="weta_data51"/>
      <sheetName val="SITMONS_(2)134"/>
      <sheetName val="SIMONIT-AV_131"/>
      <sheetName val="Dossier_FMI131"/>
      <sheetName val="BDDCLE_-FMI131"/>
      <sheetName val="Titre-_IV131"/>
      <sheetName val="RA-IV-8_suite131"/>
      <sheetName val="RA-IV-9_(2)131"/>
      <sheetName val="RA-IV-10_(2)131"/>
      <sheetName val="RA-IV-11_(2)131"/>
      <sheetName val="RA-IV-12_(2)131"/>
      <sheetName val="RA-IV-22_131"/>
      <sheetName val="RA-base_monétaire131"/>
      <sheetName val="In_Current_ex_rate131"/>
      <sheetName val="output_Cy131"/>
      <sheetName val="output_FY131"/>
      <sheetName val="output_q131"/>
      <sheetName val="weta_data52"/>
      <sheetName val="SITMONS_(2)135"/>
      <sheetName val="SIMONIT-AV_132"/>
      <sheetName val="Dossier_FMI132"/>
      <sheetName val="BDDCLE_-FMI132"/>
      <sheetName val="Titre-_IV132"/>
      <sheetName val="RA-IV-8_suite132"/>
      <sheetName val="RA-IV-9_(2)132"/>
      <sheetName val="RA-IV-10_(2)132"/>
      <sheetName val="RA-IV-11_(2)132"/>
      <sheetName val="RA-IV-12_(2)132"/>
      <sheetName val="RA-IV-22_132"/>
      <sheetName val="RA-base_monétaire132"/>
      <sheetName val="In_Current_ex_rate132"/>
      <sheetName val="output_Cy132"/>
      <sheetName val="output_FY132"/>
      <sheetName val="output_q132"/>
      <sheetName val="weta_data53"/>
      <sheetName val="SITMONS_(2)136"/>
      <sheetName val="SIMONIT-AV_133"/>
      <sheetName val="Dossier_FMI133"/>
      <sheetName val="BDDCLE_-FMI133"/>
      <sheetName val="Titre-_IV133"/>
      <sheetName val="RA-IV-8_suite133"/>
      <sheetName val="RA-IV-9_(2)133"/>
      <sheetName val="RA-IV-10_(2)133"/>
      <sheetName val="RA-IV-11_(2)133"/>
      <sheetName val="RA-IV-12_(2)133"/>
      <sheetName val="RA-IV-22_133"/>
      <sheetName val="RA-base_monétaire133"/>
      <sheetName val="In_Current_ex_rate133"/>
      <sheetName val="output_Cy133"/>
      <sheetName val="output_FY133"/>
      <sheetName val="output_q133"/>
      <sheetName val="weta_data54"/>
      <sheetName val="SITMONS_(2)137"/>
      <sheetName val="SIMONIT-AV_134"/>
      <sheetName val="Dossier_FMI134"/>
      <sheetName val="BDDCLE_-FMI134"/>
      <sheetName val="Titre-_IV134"/>
      <sheetName val="RA-IV-8_suite134"/>
      <sheetName val="RA-IV-9_(2)134"/>
      <sheetName val="RA-IV-10_(2)134"/>
      <sheetName val="RA-IV-11_(2)134"/>
      <sheetName val="RA-IV-12_(2)134"/>
      <sheetName val="RA-IV-22_134"/>
      <sheetName val="RA-base_monétaire134"/>
      <sheetName val="In_Current_ex_rate134"/>
      <sheetName val="output_Cy134"/>
      <sheetName val="output_FY134"/>
      <sheetName val="output_q134"/>
      <sheetName val="weta_data55"/>
      <sheetName val="SITMONS_(2)138"/>
      <sheetName val="SIMONIT-AV_135"/>
      <sheetName val="Dossier_FMI135"/>
      <sheetName val="BDDCLE_-FMI135"/>
      <sheetName val="Titre-_IV135"/>
      <sheetName val="RA-IV-8_suite135"/>
      <sheetName val="RA-IV-9_(2)135"/>
      <sheetName val="RA-IV-10_(2)135"/>
      <sheetName val="RA-IV-11_(2)135"/>
      <sheetName val="RA-IV-12_(2)135"/>
      <sheetName val="RA-IV-22_135"/>
      <sheetName val="RA-base_monétaire135"/>
      <sheetName val="In_Current_ex_rate135"/>
      <sheetName val="output_Cy135"/>
      <sheetName val="output_FY135"/>
      <sheetName val="output_q135"/>
      <sheetName val="weta_data56"/>
      <sheetName val="SITMONS_(2)139"/>
      <sheetName val="SIMONIT-AV_136"/>
      <sheetName val="Dossier_FMI136"/>
      <sheetName val="BDDCLE_-FMI136"/>
      <sheetName val="Titre-_IV136"/>
      <sheetName val="RA-IV-8_suite136"/>
      <sheetName val="RA-IV-9_(2)136"/>
      <sheetName val="RA-IV-10_(2)136"/>
      <sheetName val="RA-IV-11_(2)136"/>
      <sheetName val="RA-IV-12_(2)136"/>
      <sheetName val="RA-IV-22_136"/>
      <sheetName val="RA-base_monétaire136"/>
      <sheetName val="In_Current_ex_rate136"/>
      <sheetName val="output_Cy136"/>
      <sheetName val="output_FY136"/>
      <sheetName val="output_q136"/>
      <sheetName val="weta_data57"/>
      <sheetName val="SITMONS_(2)140"/>
      <sheetName val="SIMONIT-AV_137"/>
      <sheetName val="Dossier_FMI137"/>
      <sheetName val="BDDCLE_-FMI137"/>
      <sheetName val="Titre-_IV137"/>
      <sheetName val="RA-IV-8_suite137"/>
      <sheetName val="RA-IV-9_(2)137"/>
      <sheetName val="RA-IV-10_(2)137"/>
      <sheetName val="RA-IV-11_(2)137"/>
      <sheetName val="RA-IV-12_(2)137"/>
      <sheetName val="RA-IV-22_137"/>
      <sheetName val="RA-base_monétaire137"/>
      <sheetName val="In_Current_ex_rate137"/>
      <sheetName val="output_Cy137"/>
      <sheetName val="output_FY137"/>
      <sheetName val="output_q137"/>
      <sheetName val="weta_data58"/>
      <sheetName val="SITMONS_(2)141"/>
      <sheetName val="SIMONIT-AV_138"/>
      <sheetName val="Dossier_FMI138"/>
      <sheetName val="BDDCLE_-FMI138"/>
      <sheetName val="Titre-_IV138"/>
      <sheetName val="RA-IV-8_suite138"/>
      <sheetName val="RA-IV-9_(2)138"/>
      <sheetName val="RA-IV-10_(2)138"/>
      <sheetName val="RA-IV-11_(2)138"/>
      <sheetName val="RA-IV-12_(2)138"/>
      <sheetName val="RA-IV-22_138"/>
      <sheetName val="RA-base_monétaire138"/>
      <sheetName val="In_Current_ex_rate138"/>
      <sheetName val="output_Cy138"/>
      <sheetName val="output_FY138"/>
      <sheetName val="output_q138"/>
      <sheetName val="weta_data59"/>
      <sheetName val="SITMONS_(2)142"/>
      <sheetName val="SIMONIT-AV_139"/>
      <sheetName val="Dossier_FMI139"/>
      <sheetName val="BDDCLE_-FMI139"/>
      <sheetName val="Titre-_IV139"/>
      <sheetName val="RA-IV-8_suite139"/>
      <sheetName val="RA-IV-9_(2)139"/>
      <sheetName val="RA-IV-10_(2)139"/>
      <sheetName val="RA-IV-11_(2)139"/>
      <sheetName val="RA-IV-12_(2)139"/>
      <sheetName val="RA-IV-22_139"/>
      <sheetName val="RA-base_monétaire139"/>
      <sheetName val="In_Current_ex_rate139"/>
      <sheetName val="output_Cy139"/>
      <sheetName val="output_FY139"/>
      <sheetName val="output_q139"/>
      <sheetName val="weta_data60"/>
      <sheetName val="SITMONS_(2)143"/>
      <sheetName val="SIMONIT-AV_140"/>
      <sheetName val="Dossier_FMI140"/>
      <sheetName val="BDDCLE_-FMI140"/>
      <sheetName val="Titre-_IV140"/>
      <sheetName val="RA-IV-8_suite140"/>
      <sheetName val="RA-IV-9_(2)140"/>
      <sheetName val="RA-IV-10_(2)140"/>
      <sheetName val="RA-IV-11_(2)140"/>
      <sheetName val="RA-IV-12_(2)140"/>
      <sheetName val="RA-IV-22_140"/>
      <sheetName val="RA-base_monétaire140"/>
      <sheetName val="In_Current_ex_rate140"/>
      <sheetName val="output_Cy140"/>
      <sheetName val="output_FY140"/>
      <sheetName val="output_q140"/>
      <sheetName val="weta_data61"/>
      <sheetName val="SITMONS_(2)144"/>
      <sheetName val="SIMONIT-AV_141"/>
      <sheetName val="Dossier_FMI141"/>
      <sheetName val="BDDCLE_-FMI141"/>
      <sheetName val="Titre-_IV141"/>
      <sheetName val="RA-IV-8_suite141"/>
      <sheetName val="RA-IV-9_(2)141"/>
      <sheetName val="RA-IV-10_(2)141"/>
      <sheetName val="RA-IV-11_(2)141"/>
      <sheetName val="RA-IV-12_(2)141"/>
      <sheetName val="RA-IV-22_141"/>
      <sheetName val="RA-base_monétaire141"/>
      <sheetName val="In_Current_ex_rate141"/>
      <sheetName val="output_Cy141"/>
      <sheetName val="output_FY141"/>
      <sheetName val="output_q141"/>
      <sheetName val="weta_data62"/>
      <sheetName val="SITMONS_(2)145"/>
      <sheetName val="SIMONIT-AV_142"/>
      <sheetName val="Dossier_FMI142"/>
      <sheetName val="BDDCLE_-FMI142"/>
      <sheetName val="Titre-_IV142"/>
      <sheetName val="RA-IV-8_suite142"/>
      <sheetName val="RA-IV-9_(2)142"/>
      <sheetName val="RA-IV-10_(2)142"/>
      <sheetName val="RA-IV-11_(2)142"/>
      <sheetName val="RA-IV-12_(2)142"/>
      <sheetName val="RA-IV-22_142"/>
      <sheetName val="RA-base_monétaire142"/>
      <sheetName val="In_Current_ex_rate142"/>
      <sheetName val="output_Cy142"/>
      <sheetName val="output_FY142"/>
      <sheetName val="output_q142"/>
      <sheetName val="weta_data63"/>
      <sheetName val="SITMONS_(2)147"/>
      <sheetName val="SIMONIT-AV_144"/>
      <sheetName val="Dossier_FMI144"/>
      <sheetName val="BDDCLE_-FMI144"/>
      <sheetName val="Titre-_IV144"/>
      <sheetName val="RA-IV-8_suite144"/>
      <sheetName val="RA-IV-9_(2)144"/>
      <sheetName val="RA-IV-10_(2)144"/>
      <sheetName val="RA-IV-11_(2)144"/>
      <sheetName val="RA-IV-12_(2)144"/>
      <sheetName val="RA-IV-22_144"/>
      <sheetName val="RA-base_monétaire144"/>
      <sheetName val="In_Current_ex_rate144"/>
      <sheetName val="output_Cy144"/>
      <sheetName val="output_FY144"/>
      <sheetName val="output_q144"/>
      <sheetName val="weta_data65"/>
      <sheetName val="SITMONS_(2)146"/>
      <sheetName val="SIMONIT-AV_143"/>
      <sheetName val="Dossier_FMI143"/>
      <sheetName val="BDDCLE_-FMI143"/>
      <sheetName val="Titre-_IV143"/>
      <sheetName val="RA-IV-8_suite143"/>
      <sheetName val="RA-IV-9_(2)143"/>
      <sheetName val="RA-IV-10_(2)143"/>
      <sheetName val="RA-IV-11_(2)143"/>
      <sheetName val="RA-IV-12_(2)143"/>
      <sheetName val="RA-IV-22_143"/>
      <sheetName val="RA-base_monétaire143"/>
      <sheetName val="In_Current_ex_rate143"/>
      <sheetName val="output_Cy143"/>
      <sheetName val="output_FY143"/>
      <sheetName val="output_q143"/>
      <sheetName val="weta_data64"/>
      <sheetName val="SITMONS_(2)148"/>
      <sheetName val="SIMONIT-AV_145"/>
      <sheetName val="Dossier_FMI145"/>
      <sheetName val="BDDCLE_-FMI145"/>
      <sheetName val="Titre-_IV145"/>
      <sheetName val="RA-IV-8_suite145"/>
      <sheetName val="RA-IV-9_(2)145"/>
      <sheetName val="RA-IV-10_(2)145"/>
      <sheetName val="RA-IV-11_(2)145"/>
      <sheetName val="RA-IV-12_(2)145"/>
      <sheetName val="RA-IV-22_145"/>
      <sheetName val="RA-base_monétaire145"/>
      <sheetName val="In_Current_ex_rate145"/>
      <sheetName val="output_Cy145"/>
      <sheetName val="output_FY145"/>
      <sheetName val="output_q145"/>
      <sheetName val="weta_data66"/>
      <sheetName val="SITMONS_(2)149"/>
      <sheetName val="SIMONIT-AV_146"/>
      <sheetName val="Dossier_FMI146"/>
      <sheetName val="BDDCLE_-FMI146"/>
      <sheetName val="Titre-_IV146"/>
      <sheetName val="RA-IV-8_suite146"/>
      <sheetName val="RA-IV-9_(2)146"/>
      <sheetName val="RA-IV-10_(2)146"/>
      <sheetName val="RA-IV-11_(2)146"/>
      <sheetName val="RA-IV-12_(2)146"/>
      <sheetName val="RA-IV-22_146"/>
      <sheetName val="RA-base_monétaire146"/>
      <sheetName val="In_Current_ex_rate146"/>
      <sheetName val="output_Cy146"/>
      <sheetName val="output_FY146"/>
      <sheetName val="output_q146"/>
      <sheetName val="weta_data67"/>
      <sheetName val="SITMONS_(2)151"/>
      <sheetName val="SIMONIT-AV_148"/>
      <sheetName val="Dossier_FMI148"/>
      <sheetName val="BDDCLE_-FMI148"/>
      <sheetName val="Titre-_IV148"/>
      <sheetName val="RA-IV-8_suite148"/>
      <sheetName val="RA-IV-9_(2)148"/>
      <sheetName val="RA-IV-10_(2)148"/>
      <sheetName val="RA-IV-11_(2)148"/>
      <sheetName val="RA-IV-12_(2)148"/>
      <sheetName val="RA-IV-22_148"/>
      <sheetName val="RA-base_monétaire148"/>
      <sheetName val="In_Current_ex_rate148"/>
      <sheetName val="output_Cy148"/>
      <sheetName val="output_FY148"/>
      <sheetName val="output_q148"/>
      <sheetName val="weta_data69"/>
      <sheetName val="SITMONS_(2)152"/>
      <sheetName val="SIMONIT-AV_149"/>
      <sheetName val="Dossier_FMI149"/>
      <sheetName val="BDDCLE_-FMI149"/>
      <sheetName val="Titre-_IV149"/>
      <sheetName val="RA-IV-8_suite149"/>
      <sheetName val="RA-IV-9_(2)149"/>
      <sheetName val="RA-IV-10_(2)149"/>
      <sheetName val="RA-IV-11_(2)149"/>
      <sheetName val="RA-IV-12_(2)149"/>
      <sheetName val="RA-IV-22_149"/>
      <sheetName val="RA-base_monétaire149"/>
      <sheetName val="In_Current_ex_rate149"/>
      <sheetName val="output_Cy149"/>
      <sheetName val="output_FY149"/>
      <sheetName val="output_q149"/>
      <sheetName val="weta_data70"/>
      <sheetName val="SITMONS_(2)153"/>
      <sheetName val="SIMONIT-AV_150"/>
      <sheetName val="Dossier_FMI150"/>
      <sheetName val="BDDCLE_-FMI150"/>
      <sheetName val="Titre-_IV150"/>
      <sheetName val="RA-IV-8_suite150"/>
      <sheetName val="RA-IV-9_(2)150"/>
      <sheetName val="RA-IV-10_(2)150"/>
      <sheetName val="RA-IV-11_(2)150"/>
      <sheetName val="RA-IV-12_(2)150"/>
      <sheetName val="RA-IV-22_150"/>
      <sheetName val="RA-base_monétaire150"/>
      <sheetName val="In_Current_ex_rate150"/>
      <sheetName val="output_Cy150"/>
      <sheetName val="output_FY150"/>
      <sheetName val="output_q150"/>
      <sheetName val="weta_data71"/>
      <sheetName val="SITMONS_(2)154"/>
      <sheetName val="SIMONIT-AV_151"/>
      <sheetName val="Dossier_FMI151"/>
      <sheetName val="BDDCLE_-FMI151"/>
      <sheetName val="Titre-_IV151"/>
      <sheetName val="RA-IV-8_suite151"/>
      <sheetName val="RA-IV-9_(2)151"/>
      <sheetName val="RA-IV-10_(2)151"/>
      <sheetName val="RA-IV-11_(2)151"/>
      <sheetName val="RA-IV-12_(2)151"/>
      <sheetName val="RA-IV-22_151"/>
      <sheetName val="RA-base_monétaire151"/>
      <sheetName val="In_Current_ex_rate151"/>
      <sheetName val="output_Cy151"/>
      <sheetName val="output_FY151"/>
      <sheetName val="output_q151"/>
      <sheetName val="weta_data72"/>
      <sheetName val="SITMONS_(2)158"/>
      <sheetName val="SIMONIT-AV_155"/>
      <sheetName val="Dossier_FMI155"/>
      <sheetName val="BDDCLE_-FMI155"/>
      <sheetName val="Titre-_IV155"/>
      <sheetName val="RA-IV-8_suite155"/>
      <sheetName val="RA-IV-9_(2)155"/>
      <sheetName val="RA-IV-10_(2)155"/>
      <sheetName val="RA-IV-11_(2)155"/>
      <sheetName val="RA-IV-12_(2)155"/>
      <sheetName val="RA-IV-22_155"/>
      <sheetName val="RA-base_monétaire155"/>
      <sheetName val="In_Current_ex_rate155"/>
      <sheetName val="output_Cy155"/>
      <sheetName val="output_FY155"/>
      <sheetName val="output_q155"/>
      <sheetName val="weta_data76"/>
      <sheetName val="SITMONS_(2)155"/>
      <sheetName val="SIMONIT-AV_152"/>
      <sheetName val="Dossier_FMI152"/>
      <sheetName val="BDDCLE_-FMI152"/>
      <sheetName val="Titre-_IV152"/>
      <sheetName val="RA-IV-8_suite152"/>
      <sheetName val="RA-IV-9_(2)152"/>
      <sheetName val="RA-IV-10_(2)152"/>
      <sheetName val="RA-IV-11_(2)152"/>
      <sheetName val="RA-IV-12_(2)152"/>
      <sheetName val="RA-IV-22_152"/>
      <sheetName val="RA-base_monétaire152"/>
      <sheetName val="In_Current_ex_rate152"/>
      <sheetName val="output_Cy152"/>
      <sheetName val="output_FY152"/>
      <sheetName val="output_q152"/>
      <sheetName val="weta_data73"/>
      <sheetName val="SITMONS_(2)156"/>
      <sheetName val="SIMONIT-AV_153"/>
      <sheetName val="Dossier_FMI153"/>
      <sheetName val="BDDCLE_-FMI153"/>
      <sheetName val="Titre-_IV153"/>
      <sheetName val="RA-IV-8_suite153"/>
      <sheetName val="RA-IV-9_(2)153"/>
      <sheetName val="RA-IV-10_(2)153"/>
      <sheetName val="RA-IV-11_(2)153"/>
      <sheetName val="RA-IV-12_(2)153"/>
      <sheetName val="RA-IV-22_153"/>
      <sheetName val="RA-base_monétaire153"/>
      <sheetName val="In_Current_ex_rate153"/>
      <sheetName val="output_Cy153"/>
      <sheetName val="output_FY153"/>
      <sheetName val="output_q153"/>
      <sheetName val="weta_data74"/>
      <sheetName val="SITMONS_(2)157"/>
      <sheetName val="SIMONIT-AV_154"/>
      <sheetName val="Dossier_FMI154"/>
      <sheetName val="BDDCLE_-FMI154"/>
      <sheetName val="Titre-_IV154"/>
      <sheetName val="RA-IV-8_suite154"/>
      <sheetName val="RA-IV-9_(2)154"/>
      <sheetName val="RA-IV-10_(2)154"/>
      <sheetName val="RA-IV-11_(2)154"/>
      <sheetName val="RA-IV-12_(2)154"/>
      <sheetName val="RA-IV-22_154"/>
      <sheetName val="RA-base_monétaire154"/>
      <sheetName val="In_Current_ex_rate154"/>
      <sheetName val="output_Cy154"/>
      <sheetName val="output_FY154"/>
      <sheetName val="output_q154"/>
      <sheetName val="weta_data75"/>
      <sheetName val="SITMONS_(2)159"/>
      <sheetName val="SIMONIT-AV_156"/>
      <sheetName val="Dossier_FMI156"/>
      <sheetName val="BDDCLE_-FMI156"/>
      <sheetName val="Titre-_IV156"/>
      <sheetName val="RA-IV-8_suite156"/>
      <sheetName val="RA-IV-9_(2)156"/>
      <sheetName val="RA-IV-10_(2)156"/>
      <sheetName val="RA-IV-11_(2)156"/>
      <sheetName val="RA-IV-12_(2)156"/>
      <sheetName val="RA-IV-22_156"/>
      <sheetName val="RA-base_monétaire156"/>
      <sheetName val="In_Current_ex_rate156"/>
      <sheetName val="output_Cy156"/>
      <sheetName val="output_FY156"/>
      <sheetName val="output_q156"/>
      <sheetName val="weta_data77"/>
      <sheetName val="SITMONS_(2)163"/>
      <sheetName val="SIMONIT-AV_160"/>
      <sheetName val="Dossier_FMI160"/>
      <sheetName val="BDDCLE_-FMI160"/>
      <sheetName val="Titre-_IV160"/>
      <sheetName val="RA-IV-8_suite160"/>
      <sheetName val="RA-IV-9_(2)160"/>
      <sheetName val="RA-IV-10_(2)160"/>
      <sheetName val="RA-IV-11_(2)160"/>
      <sheetName val="RA-IV-12_(2)160"/>
      <sheetName val="RA-IV-22_160"/>
      <sheetName val="RA-base_monétaire160"/>
      <sheetName val="In_Current_ex_rate160"/>
      <sheetName val="output_Cy160"/>
      <sheetName val="output_FY160"/>
      <sheetName val="output_q160"/>
      <sheetName val="weta_data81"/>
      <sheetName val="SITMONS_(2)162"/>
      <sheetName val="SIMONIT-AV_159"/>
      <sheetName val="Dossier_FMI159"/>
      <sheetName val="BDDCLE_-FMI159"/>
      <sheetName val="Titre-_IV159"/>
      <sheetName val="RA-IV-8_suite159"/>
      <sheetName val="RA-IV-9_(2)159"/>
      <sheetName val="RA-IV-10_(2)159"/>
      <sheetName val="RA-IV-11_(2)159"/>
      <sheetName val="RA-IV-12_(2)159"/>
      <sheetName val="RA-IV-22_159"/>
      <sheetName val="RA-base_monétaire159"/>
      <sheetName val="In_Current_ex_rate159"/>
      <sheetName val="output_Cy159"/>
      <sheetName val="output_FY159"/>
      <sheetName val="output_q159"/>
      <sheetName val="weta_data80"/>
      <sheetName val="SITMONS_(2)160"/>
      <sheetName val="SIMONIT-AV_157"/>
      <sheetName val="Dossier_FMI157"/>
      <sheetName val="BDDCLE_-FMI157"/>
      <sheetName val="Titre-_IV157"/>
      <sheetName val="RA-IV-8_suite157"/>
      <sheetName val="RA-IV-9_(2)157"/>
      <sheetName val="RA-IV-10_(2)157"/>
      <sheetName val="RA-IV-11_(2)157"/>
      <sheetName val="RA-IV-12_(2)157"/>
      <sheetName val="RA-IV-22_157"/>
      <sheetName val="RA-base_monétaire157"/>
      <sheetName val="In_Current_ex_rate157"/>
      <sheetName val="output_Cy157"/>
      <sheetName val="output_FY157"/>
      <sheetName val="output_q157"/>
      <sheetName val="weta_data78"/>
      <sheetName val="SITMONS_(2)161"/>
      <sheetName val="SIMONIT-AV_158"/>
      <sheetName val="Dossier_FMI158"/>
      <sheetName val="BDDCLE_-FMI158"/>
      <sheetName val="Titre-_IV158"/>
      <sheetName val="RA-IV-8_suite158"/>
      <sheetName val="RA-IV-9_(2)158"/>
      <sheetName val="RA-IV-10_(2)158"/>
      <sheetName val="RA-IV-11_(2)158"/>
      <sheetName val="RA-IV-12_(2)158"/>
      <sheetName val="RA-IV-22_158"/>
      <sheetName val="RA-base_monétaire158"/>
      <sheetName val="In_Current_ex_rate158"/>
      <sheetName val="output_Cy158"/>
      <sheetName val="output_FY158"/>
      <sheetName val="output_q158"/>
      <sheetName val="weta_data79"/>
      <sheetName val="SITMONS_(2)164"/>
      <sheetName val="SIMONIT-AV_161"/>
      <sheetName val="Dossier_FMI161"/>
      <sheetName val="BDDCLE_-FMI161"/>
      <sheetName val="Titre-_IV161"/>
      <sheetName val="RA-IV-8_suite161"/>
      <sheetName val="RA-IV-9_(2)161"/>
      <sheetName val="RA-IV-10_(2)161"/>
      <sheetName val="RA-IV-11_(2)161"/>
      <sheetName val="RA-IV-12_(2)161"/>
      <sheetName val="RA-IV-22_161"/>
      <sheetName val="RA-base_monétaire161"/>
      <sheetName val="In_Current_ex_rate161"/>
      <sheetName val="output_Cy161"/>
      <sheetName val="output_FY161"/>
      <sheetName val="output_q161"/>
      <sheetName val="weta_data82"/>
      <sheetName val="SITMONS_(2)165"/>
      <sheetName val="SIMONIT-AV_162"/>
      <sheetName val="Dossier_FMI162"/>
      <sheetName val="BDDCLE_-FMI162"/>
      <sheetName val="Titre-_IV162"/>
      <sheetName val="RA-IV-8_suite162"/>
      <sheetName val="RA-IV-9_(2)162"/>
      <sheetName val="RA-IV-10_(2)162"/>
      <sheetName val="RA-IV-11_(2)162"/>
      <sheetName val="RA-IV-12_(2)162"/>
      <sheetName val="RA-IV-22_162"/>
      <sheetName val="RA-base_monétaire162"/>
      <sheetName val="In_Current_ex_rate162"/>
      <sheetName val="output_Cy162"/>
      <sheetName val="output_FY162"/>
      <sheetName val="output_q162"/>
      <sheetName val="weta_data83"/>
      <sheetName val="SITMONS_(2)166"/>
      <sheetName val="SIMONIT-AV_163"/>
      <sheetName val="Dossier_FMI163"/>
      <sheetName val="BDDCLE_-FMI163"/>
      <sheetName val="Titre-_IV163"/>
      <sheetName val="RA-IV-8_suite163"/>
      <sheetName val="RA-IV-9_(2)163"/>
      <sheetName val="RA-IV-10_(2)163"/>
      <sheetName val="RA-IV-11_(2)163"/>
      <sheetName val="RA-IV-12_(2)163"/>
      <sheetName val="RA-IV-22_163"/>
      <sheetName val="RA-base_monétaire163"/>
      <sheetName val="In_Current_ex_rate163"/>
      <sheetName val="output_Cy163"/>
      <sheetName val="output_FY163"/>
      <sheetName val="output_q163"/>
      <sheetName val="weta_data84"/>
      <sheetName val="SITMONS_(2)167"/>
      <sheetName val="SIMONIT-AV_164"/>
      <sheetName val="Dossier_FMI164"/>
      <sheetName val="BDDCLE_-FMI164"/>
      <sheetName val="Titre-_IV164"/>
      <sheetName val="RA-IV-8_suite164"/>
      <sheetName val="RA-IV-9_(2)164"/>
      <sheetName val="RA-IV-10_(2)164"/>
      <sheetName val="RA-IV-11_(2)164"/>
      <sheetName val="RA-IV-12_(2)164"/>
      <sheetName val="RA-IV-22_164"/>
      <sheetName val="RA-base_monétaire164"/>
      <sheetName val="In_Current_ex_rate164"/>
      <sheetName val="output_Cy164"/>
      <sheetName val="output_FY164"/>
      <sheetName val="output_q164"/>
      <sheetName val="weta_data85"/>
      <sheetName val="SITMONS_(2)168"/>
      <sheetName val="SIMONIT-AV_165"/>
      <sheetName val="Dossier_FMI165"/>
      <sheetName val="BDDCLE_-FMI165"/>
      <sheetName val="Titre-_IV165"/>
      <sheetName val="RA-IV-8_suite165"/>
      <sheetName val="RA-IV-9_(2)165"/>
      <sheetName val="RA-IV-10_(2)165"/>
      <sheetName val="RA-IV-11_(2)165"/>
      <sheetName val="RA-IV-12_(2)165"/>
      <sheetName val="RA-IV-22_165"/>
      <sheetName val="RA-base_monétaire165"/>
      <sheetName val="In_Current_ex_rate165"/>
      <sheetName val="output_Cy165"/>
      <sheetName val="output_FY165"/>
      <sheetName val="output_q165"/>
      <sheetName val="weta_data86"/>
      <sheetName val="SITMONS_(2)169"/>
      <sheetName val="SIMONIT-AV_166"/>
      <sheetName val="Dossier_FMI166"/>
      <sheetName val="BDDCLE_-FMI166"/>
      <sheetName val="Titre-_IV166"/>
      <sheetName val="RA-IV-8_suite166"/>
      <sheetName val="RA-IV-9_(2)166"/>
      <sheetName val="RA-IV-10_(2)166"/>
      <sheetName val="RA-IV-11_(2)166"/>
      <sheetName val="RA-IV-12_(2)166"/>
      <sheetName val="RA-IV-22_166"/>
      <sheetName val="RA-base_monétaire166"/>
      <sheetName val="In_Current_ex_rate166"/>
      <sheetName val="output_Cy166"/>
      <sheetName val="output_FY166"/>
      <sheetName val="output_q166"/>
      <sheetName val="weta_data87"/>
      <sheetName val="SITMONS_(2)170"/>
      <sheetName val="SIMONIT-AV_167"/>
      <sheetName val="Dossier_FMI167"/>
      <sheetName val="BDDCLE_-FMI167"/>
      <sheetName val="Titre-_IV167"/>
      <sheetName val="RA-IV-8_suite167"/>
      <sheetName val="RA-IV-9_(2)167"/>
      <sheetName val="RA-IV-10_(2)167"/>
      <sheetName val="RA-IV-11_(2)167"/>
      <sheetName val="RA-IV-12_(2)167"/>
      <sheetName val="RA-IV-22_167"/>
      <sheetName val="RA-base_monétaire167"/>
      <sheetName val="In_Current_ex_rate167"/>
      <sheetName val="output_Cy167"/>
      <sheetName val="output_FY167"/>
      <sheetName val="output_q167"/>
      <sheetName val="weta_data88"/>
      <sheetName val="SITMONS_(2)176"/>
      <sheetName val="SIMONIT-AV_173"/>
      <sheetName val="Dossier_FMI173"/>
      <sheetName val="BDDCLE_-FMI173"/>
      <sheetName val="Titre-_IV173"/>
      <sheetName val="RA-IV-8_suite173"/>
      <sheetName val="RA-IV-9_(2)173"/>
      <sheetName val="RA-IV-10_(2)173"/>
      <sheetName val="RA-IV-11_(2)173"/>
      <sheetName val="RA-IV-12_(2)173"/>
      <sheetName val="RA-IV-22_173"/>
      <sheetName val="RA-base_monétaire173"/>
      <sheetName val="In_Current_ex_rate173"/>
      <sheetName val="output_Cy173"/>
      <sheetName val="output_FY173"/>
      <sheetName val="output_q173"/>
      <sheetName val="weta_data94"/>
      <sheetName val="SITMONS_(2)171"/>
      <sheetName val="SIMONIT-AV_168"/>
      <sheetName val="Dossier_FMI168"/>
      <sheetName val="BDDCLE_-FMI168"/>
      <sheetName val="Titre-_IV168"/>
      <sheetName val="RA-IV-8_suite168"/>
      <sheetName val="RA-IV-9_(2)168"/>
      <sheetName val="RA-IV-10_(2)168"/>
      <sheetName val="RA-IV-11_(2)168"/>
      <sheetName val="RA-IV-12_(2)168"/>
      <sheetName val="RA-IV-22_168"/>
      <sheetName val="RA-base_monétaire168"/>
      <sheetName val="In_Current_ex_rate168"/>
      <sheetName val="output_Cy168"/>
      <sheetName val="output_FY168"/>
      <sheetName val="output_q168"/>
      <sheetName val="weta_data89"/>
      <sheetName val="SITMONS_(2)172"/>
      <sheetName val="SIMONIT-AV_169"/>
      <sheetName val="Dossier_FMI169"/>
      <sheetName val="BDDCLE_-FMI169"/>
      <sheetName val="Titre-_IV169"/>
      <sheetName val="RA-IV-8_suite169"/>
      <sheetName val="RA-IV-9_(2)169"/>
      <sheetName val="RA-IV-10_(2)169"/>
      <sheetName val="RA-IV-11_(2)169"/>
      <sheetName val="RA-IV-12_(2)169"/>
      <sheetName val="RA-IV-22_169"/>
      <sheetName val="RA-base_monétaire169"/>
      <sheetName val="In_Current_ex_rate169"/>
      <sheetName val="output_Cy169"/>
      <sheetName val="output_FY169"/>
      <sheetName val="output_q169"/>
      <sheetName val="weta_data90"/>
      <sheetName val="SITMONS_(2)173"/>
      <sheetName val="SIMONIT-AV_170"/>
      <sheetName val="Dossier_FMI170"/>
      <sheetName val="BDDCLE_-FMI170"/>
      <sheetName val="Titre-_IV170"/>
      <sheetName val="RA-IV-8_suite170"/>
      <sheetName val="RA-IV-9_(2)170"/>
      <sheetName val="RA-IV-10_(2)170"/>
      <sheetName val="RA-IV-11_(2)170"/>
      <sheetName val="RA-IV-12_(2)170"/>
      <sheetName val="RA-IV-22_170"/>
      <sheetName val="RA-base_monétaire170"/>
      <sheetName val="In_Current_ex_rate170"/>
      <sheetName val="output_Cy170"/>
      <sheetName val="output_FY170"/>
      <sheetName val="output_q170"/>
      <sheetName val="weta_data91"/>
      <sheetName val="SITMONS_(2)174"/>
      <sheetName val="SIMONIT-AV_171"/>
      <sheetName val="Dossier_FMI171"/>
      <sheetName val="BDDCLE_-FMI171"/>
      <sheetName val="Titre-_IV171"/>
      <sheetName val="RA-IV-8_suite171"/>
      <sheetName val="RA-IV-9_(2)171"/>
      <sheetName val="RA-IV-10_(2)171"/>
      <sheetName val="RA-IV-11_(2)171"/>
      <sheetName val="RA-IV-12_(2)171"/>
      <sheetName val="RA-IV-22_171"/>
      <sheetName val="RA-base_monétaire171"/>
      <sheetName val="In_Current_ex_rate171"/>
      <sheetName val="output_Cy171"/>
      <sheetName val="output_FY171"/>
      <sheetName val="output_q171"/>
      <sheetName val="weta_data92"/>
      <sheetName val="SITMONS_(2)175"/>
      <sheetName val="SIMONIT-AV_172"/>
      <sheetName val="Dossier_FMI172"/>
      <sheetName val="BDDCLE_-FMI172"/>
      <sheetName val="Titre-_IV172"/>
      <sheetName val="RA-IV-8_suite172"/>
      <sheetName val="RA-IV-9_(2)172"/>
      <sheetName val="RA-IV-10_(2)172"/>
      <sheetName val="RA-IV-11_(2)172"/>
      <sheetName val="RA-IV-12_(2)172"/>
      <sheetName val="RA-IV-22_172"/>
      <sheetName val="RA-base_monétaire172"/>
      <sheetName val="In_Current_ex_rate172"/>
      <sheetName val="output_Cy172"/>
      <sheetName val="output_FY172"/>
      <sheetName val="output_q172"/>
      <sheetName val="weta_data93"/>
      <sheetName val="SITMONS_(2)189"/>
      <sheetName val="SIMONIT-AV_186"/>
      <sheetName val="Dossier_FMI186"/>
      <sheetName val="BDDCLE_-FMI186"/>
      <sheetName val="Titre-_IV186"/>
      <sheetName val="RA-IV-8_suite186"/>
      <sheetName val="RA-IV-9_(2)186"/>
      <sheetName val="RA-IV-10_(2)186"/>
      <sheetName val="RA-IV-11_(2)186"/>
      <sheetName val="RA-IV-12_(2)186"/>
      <sheetName val="RA-IV-22_186"/>
      <sheetName val="RA-base_monétaire186"/>
      <sheetName val="In_Current_ex_rate186"/>
      <sheetName val="output_Cy186"/>
      <sheetName val="output_FY186"/>
      <sheetName val="output_q186"/>
      <sheetName val="weta_data107"/>
      <sheetName val="SITMONS_(2)187"/>
      <sheetName val="SIMONIT-AV_184"/>
      <sheetName val="Dossier_FMI184"/>
      <sheetName val="BDDCLE_-FMI184"/>
      <sheetName val="Titre-_IV184"/>
      <sheetName val="RA-IV-8_suite184"/>
      <sheetName val="RA-IV-9_(2)184"/>
      <sheetName val="RA-IV-10_(2)184"/>
      <sheetName val="RA-IV-11_(2)184"/>
      <sheetName val="RA-IV-12_(2)184"/>
      <sheetName val="RA-IV-22_184"/>
      <sheetName val="RA-base_monétaire184"/>
      <sheetName val="In_Current_ex_rate184"/>
      <sheetName val="output_Cy184"/>
      <sheetName val="output_FY184"/>
      <sheetName val="output_q184"/>
      <sheetName val="weta_data105"/>
      <sheetName val="SITMONS_(2)179"/>
      <sheetName val="SIMONIT-AV_176"/>
      <sheetName val="Dossier_FMI176"/>
      <sheetName val="BDDCLE_-FMI176"/>
      <sheetName val="Titre-_IV176"/>
      <sheetName val="RA-IV-8_suite176"/>
      <sheetName val="RA-IV-9_(2)176"/>
      <sheetName val="RA-IV-10_(2)176"/>
      <sheetName val="RA-IV-11_(2)176"/>
      <sheetName val="RA-IV-12_(2)176"/>
      <sheetName val="RA-IV-22_176"/>
      <sheetName val="RA-base_monétaire176"/>
      <sheetName val="In_Current_ex_rate176"/>
      <sheetName val="output_Cy176"/>
      <sheetName val="output_FY176"/>
      <sheetName val="output_q176"/>
      <sheetName val="weta_data97"/>
      <sheetName val="SITMONS_(2)178"/>
      <sheetName val="SIMONIT-AV_175"/>
      <sheetName val="Dossier_FMI175"/>
      <sheetName val="BDDCLE_-FMI175"/>
      <sheetName val="Titre-_IV175"/>
      <sheetName val="RA-IV-8_suite175"/>
      <sheetName val="RA-IV-9_(2)175"/>
      <sheetName val="RA-IV-10_(2)175"/>
      <sheetName val="RA-IV-11_(2)175"/>
      <sheetName val="RA-IV-12_(2)175"/>
      <sheetName val="RA-IV-22_175"/>
      <sheetName val="RA-base_monétaire175"/>
      <sheetName val="In_Current_ex_rate175"/>
      <sheetName val="output_Cy175"/>
      <sheetName val="output_FY175"/>
      <sheetName val="output_q175"/>
      <sheetName val="weta_data96"/>
      <sheetName val="SITMONS_(2)180"/>
      <sheetName val="SIMONIT-AV_177"/>
      <sheetName val="Dossier_FMI177"/>
      <sheetName val="BDDCLE_-FMI177"/>
      <sheetName val="Titre-_IV177"/>
      <sheetName val="RA-IV-8_suite177"/>
      <sheetName val="RA-IV-9_(2)177"/>
      <sheetName val="RA-IV-10_(2)177"/>
      <sheetName val="RA-IV-11_(2)177"/>
      <sheetName val="RA-IV-12_(2)177"/>
      <sheetName val="RA-IV-22_177"/>
      <sheetName val="RA-base_monétaire177"/>
      <sheetName val="In_Current_ex_rate177"/>
      <sheetName val="output_Cy177"/>
      <sheetName val="output_FY177"/>
      <sheetName val="output_q177"/>
      <sheetName val="weta_data98"/>
      <sheetName val="SITMONS_(2)181"/>
      <sheetName val="SIMONIT-AV_178"/>
      <sheetName val="Dossier_FMI178"/>
      <sheetName val="BDDCLE_-FMI178"/>
      <sheetName val="Titre-_IV178"/>
      <sheetName val="RA-IV-8_suite178"/>
      <sheetName val="RA-IV-9_(2)178"/>
      <sheetName val="RA-IV-10_(2)178"/>
      <sheetName val="RA-IV-11_(2)178"/>
      <sheetName val="RA-IV-12_(2)178"/>
      <sheetName val="RA-IV-22_178"/>
      <sheetName val="RA-base_monétaire178"/>
      <sheetName val="In_Current_ex_rate178"/>
      <sheetName val="output_Cy178"/>
      <sheetName val="output_FY178"/>
      <sheetName val="output_q178"/>
      <sheetName val="weta_data99"/>
      <sheetName val="SITMONS_(2)182"/>
      <sheetName val="SIMONIT-AV_179"/>
      <sheetName val="Dossier_FMI179"/>
      <sheetName val="BDDCLE_-FMI179"/>
      <sheetName val="Titre-_IV179"/>
      <sheetName val="RA-IV-8_suite179"/>
      <sheetName val="RA-IV-9_(2)179"/>
      <sheetName val="RA-IV-10_(2)179"/>
      <sheetName val="RA-IV-11_(2)179"/>
      <sheetName val="RA-IV-12_(2)179"/>
      <sheetName val="RA-IV-22_179"/>
      <sheetName val="RA-base_monétaire179"/>
      <sheetName val="In_Current_ex_rate179"/>
      <sheetName val="output_Cy179"/>
      <sheetName val="output_FY179"/>
      <sheetName val="output_q179"/>
      <sheetName val="weta_data100"/>
      <sheetName val="SITMONS_(2)183"/>
      <sheetName val="SIMONIT-AV_180"/>
      <sheetName val="Dossier_FMI180"/>
      <sheetName val="BDDCLE_-FMI180"/>
      <sheetName val="Titre-_IV180"/>
      <sheetName val="RA-IV-8_suite180"/>
      <sheetName val="RA-IV-9_(2)180"/>
      <sheetName val="RA-IV-10_(2)180"/>
      <sheetName val="RA-IV-11_(2)180"/>
      <sheetName val="RA-IV-12_(2)180"/>
      <sheetName val="RA-IV-22_180"/>
      <sheetName val="RA-base_monétaire180"/>
      <sheetName val="In_Current_ex_rate180"/>
      <sheetName val="output_Cy180"/>
      <sheetName val="output_FY180"/>
      <sheetName val="output_q180"/>
      <sheetName val="weta_data101"/>
      <sheetName val="SITMONS_(2)184"/>
      <sheetName val="SIMONIT-AV_181"/>
      <sheetName val="Dossier_FMI181"/>
      <sheetName val="BDDCLE_-FMI181"/>
      <sheetName val="Titre-_IV181"/>
      <sheetName val="RA-IV-8_suite181"/>
      <sheetName val="RA-IV-9_(2)181"/>
      <sheetName val="RA-IV-10_(2)181"/>
      <sheetName val="RA-IV-11_(2)181"/>
      <sheetName val="RA-IV-12_(2)181"/>
      <sheetName val="RA-IV-22_181"/>
      <sheetName val="RA-base_monétaire181"/>
      <sheetName val="In_Current_ex_rate181"/>
      <sheetName val="output_Cy181"/>
      <sheetName val="output_FY181"/>
      <sheetName val="output_q181"/>
      <sheetName val="weta_data102"/>
      <sheetName val="SITMONS_(2)185"/>
      <sheetName val="SIMONIT-AV_182"/>
      <sheetName val="Dossier_FMI182"/>
      <sheetName val="BDDCLE_-FMI182"/>
      <sheetName val="Titre-_IV182"/>
      <sheetName val="RA-IV-8_suite182"/>
      <sheetName val="RA-IV-9_(2)182"/>
      <sheetName val="RA-IV-10_(2)182"/>
      <sheetName val="RA-IV-11_(2)182"/>
      <sheetName val="RA-IV-12_(2)182"/>
      <sheetName val="RA-IV-22_182"/>
      <sheetName val="RA-base_monétaire182"/>
      <sheetName val="In_Current_ex_rate182"/>
      <sheetName val="output_Cy182"/>
      <sheetName val="output_FY182"/>
      <sheetName val="output_q182"/>
      <sheetName val="weta_data103"/>
      <sheetName val="SITMONS_(2)186"/>
      <sheetName val="SIMONIT-AV_183"/>
      <sheetName val="Dossier_FMI183"/>
      <sheetName val="BDDCLE_-FMI183"/>
      <sheetName val="Titre-_IV183"/>
      <sheetName val="RA-IV-8_suite183"/>
      <sheetName val="RA-IV-9_(2)183"/>
      <sheetName val="RA-IV-10_(2)183"/>
      <sheetName val="RA-IV-11_(2)183"/>
      <sheetName val="RA-IV-12_(2)183"/>
      <sheetName val="RA-IV-22_183"/>
      <sheetName val="RA-base_monétaire183"/>
      <sheetName val="In_Current_ex_rate183"/>
      <sheetName val="output_Cy183"/>
      <sheetName val="output_FY183"/>
      <sheetName val="output_q183"/>
      <sheetName val="weta_data104"/>
      <sheetName val="SITMONS_(2)188"/>
      <sheetName val="SIMONIT-AV_185"/>
      <sheetName val="Dossier_FMI185"/>
      <sheetName val="BDDCLE_-FMI185"/>
      <sheetName val="Titre-_IV185"/>
      <sheetName val="RA-IV-8_suite185"/>
      <sheetName val="RA-IV-9_(2)185"/>
      <sheetName val="RA-IV-10_(2)185"/>
      <sheetName val="RA-IV-11_(2)185"/>
      <sheetName val="RA-IV-12_(2)185"/>
      <sheetName val="RA-IV-22_185"/>
      <sheetName val="RA-base_monétaire185"/>
      <sheetName val="In_Current_ex_rate185"/>
      <sheetName val="output_Cy185"/>
      <sheetName val="output_FY185"/>
      <sheetName val="output_q185"/>
      <sheetName val="weta_data106"/>
      <sheetName val="SITMONS_(2)190"/>
      <sheetName val="SIMONIT-AV_187"/>
      <sheetName val="Dossier_FMI187"/>
      <sheetName val="BDDCLE_-FMI187"/>
      <sheetName val="Titre-_IV187"/>
      <sheetName val="RA-IV-8_suite187"/>
      <sheetName val="RA-IV-9_(2)187"/>
      <sheetName val="RA-IV-10_(2)187"/>
      <sheetName val="RA-IV-11_(2)187"/>
      <sheetName val="RA-IV-12_(2)187"/>
      <sheetName val="RA-IV-22_187"/>
      <sheetName val="RA-base_monétaire187"/>
      <sheetName val="In_Current_ex_rate187"/>
      <sheetName val="output_Cy187"/>
      <sheetName val="output_FY187"/>
      <sheetName val="output_q187"/>
      <sheetName val="weta_data108"/>
      <sheetName val="SITMONS_(2)192"/>
      <sheetName val="SIMONIT-AV_189"/>
      <sheetName val="Dossier_FMI189"/>
      <sheetName val="BDDCLE_-FMI189"/>
      <sheetName val="Titre-_IV189"/>
      <sheetName val="RA-IV-8_suite189"/>
      <sheetName val="RA-IV-9_(2)189"/>
      <sheetName val="RA-IV-10_(2)189"/>
      <sheetName val="RA-IV-11_(2)189"/>
      <sheetName val="RA-IV-12_(2)189"/>
      <sheetName val="RA-IV-22_189"/>
      <sheetName val="RA-base_monétaire189"/>
      <sheetName val="In_Current_ex_rate189"/>
      <sheetName val="output_Cy189"/>
      <sheetName val="output_FY189"/>
      <sheetName val="output_q189"/>
      <sheetName val="weta_data110"/>
      <sheetName val="SITMONS_(2)191"/>
      <sheetName val="SIMONIT-AV_188"/>
      <sheetName val="Dossier_FMI188"/>
      <sheetName val="BDDCLE_-FMI188"/>
      <sheetName val="Titre-_IV188"/>
      <sheetName val="RA-IV-8_suite188"/>
      <sheetName val="RA-IV-9_(2)188"/>
      <sheetName val="RA-IV-10_(2)188"/>
      <sheetName val="RA-IV-11_(2)188"/>
      <sheetName val="RA-IV-12_(2)188"/>
      <sheetName val="RA-IV-22_188"/>
      <sheetName val="RA-base_monétaire188"/>
      <sheetName val="In_Current_ex_rate188"/>
      <sheetName val="output_Cy188"/>
      <sheetName val="output_FY188"/>
      <sheetName val="output_q188"/>
      <sheetName val="weta_data109"/>
      <sheetName val="SITMONS_(2)193"/>
      <sheetName val="SIMONIT-AV_190"/>
      <sheetName val="Dossier_FMI190"/>
      <sheetName val="BDDCLE_-FMI190"/>
      <sheetName val="Titre-_IV190"/>
      <sheetName val="RA-IV-8_suite190"/>
      <sheetName val="RA-IV-9_(2)190"/>
      <sheetName val="RA-IV-10_(2)190"/>
      <sheetName val="RA-IV-11_(2)190"/>
      <sheetName val="RA-IV-12_(2)190"/>
      <sheetName val="RA-IV-22_190"/>
      <sheetName val="RA-base_monétaire190"/>
      <sheetName val="In_Current_ex_rate190"/>
      <sheetName val="output_Cy190"/>
      <sheetName val="output_FY190"/>
      <sheetName val="output_q190"/>
      <sheetName val="weta_data111"/>
      <sheetName val="SITMONS_(2)195"/>
      <sheetName val="SIMONIT-AV_192"/>
      <sheetName val="Dossier_FMI192"/>
      <sheetName val="BDDCLE_-FMI192"/>
      <sheetName val="Titre-_IV192"/>
      <sheetName val="RA-IV-8_suite192"/>
      <sheetName val="RA-IV-9_(2)192"/>
      <sheetName val="RA-IV-10_(2)192"/>
      <sheetName val="RA-IV-11_(2)192"/>
      <sheetName val="RA-IV-12_(2)192"/>
      <sheetName val="RA-IV-22_192"/>
      <sheetName val="RA-base_monétaire192"/>
      <sheetName val="In_Current_ex_rate192"/>
      <sheetName val="output_Cy192"/>
      <sheetName val="output_FY192"/>
      <sheetName val="output_q192"/>
      <sheetName val="weta_data113"/>
      <sheetName val="SITMONS_(2)194"/>
      <sheetName val="SIMONIT-AV_191"/>
      <sheetName val="Dossier_FMI191"/>
      <sheetName val="BDDCLE_-FMI191"/>
      <sheetName val="Titre-_IV191"/>
      <sheetName val="RA-IV-8_suite191"/>
      <sheetName val="RA-IV-9_(2)191"/>
      <sheetName val="RA-IV-10_(2)191"/>
      <sheetName val="RA-IV-11_(2)191"/>
      <sheetName val="RA-IV-12_(2)191"/>
      <sheetName val="RA-IV-22_191"/>
      <sheetName val="RA-base_monétaire191"/>
      <sheetName val="In_Current_ex_rate191"/>
      <sheetName val="output_Cy191"/>
      <sheetName val="output_FY191"/>
      <sheetName val="output_q191"/>
      <sheetName val="weta_data112"/>
      <sheetName val="SITMONS_(2)196"/>
      <sheetName val="SIMONIT-AV_193"/>
      <sheetName val="Dossier_FMI193"/>
      <sheetName val="BDDCLE_-FMI193"/>
      <sheetName val="Titre-_IV193"/>
      <sheetName val="RA-IV-8_suite193"/>
      <sheetName val="RA-IV-9_(2)193"/>
      <sheetName val="RA-IV-10_(2)193"/>
      <sheetName val="RA-IV-11_(2)193"/>
      <sheetName val="RA-IV-12_(2)193"/>
      <sheetName val="RA-IV-22_193"/>
      <sheetName val="RA-base_monétaire193"/>
      <sheetName val="In_Current_ex_rate193"/>
      <sheetName val="output_Cy193"/>
      <sheetName val="output_FY193"/>
      <sheetName val="output_q193"/>
      <sheetName val="weta_data114"/>
      <sheetName val="SITMONS_(2)200"/>
      <sheetName val="SIMONIT-AV_197"/>
      <sheetName val="Dossier_FMI197"/>
      <sheetName val="BDDCLE_-FMI197"/>
      <sheetName val="Titre-_IV197"/>
      <sheetName val="RA-IV-8_suite197"/>
      <sheetName val="RA-IV-9_(2)197"/>
      <sheetName val="RA-IV-10_(2)197"/>
      <sheetName val="RA-IV-11_(2)197"/>
      <sheetName val="RA-IV-12_(2)197"/>
      <sheetName val="RA-IV-22_197"/>
      <sheetName val="RA-base_monétaire197"/>
      <sheetName val="In_Current_ex_rate197"/>
      <sheetName val="output_Cy197"/>
      <sheetName val="output_FY197"/>
      <sheetName val="output_q197"/>
      <sheetName val="weta_data118"/>
      <sheetName val="SITMONS_(2)197"/>
      <sheetName val="SIMONIT-AV_194"/>
      <sheetName val="Dossier_FMI194"/>
      <sheetName val="BDDCLE_-FMI194"/>
      <sheetName val="Titre-_IV194"/>
      <sheetName val="RA-IV-8_suite194"/>
      <sheetName val="RA-IV-9_(2)194"/>
      <sheetName val="RA-IV-10_(2)194"/>
      <sheetName val="RA-IV-11_(2)194"/>
      <sheetName val="RA-IV-12_(2)194"/>
      <sheetName val="RA-IV-22_194"/>
      <sheetName val="RA-base_monétaire194"/>
      <sheetName val="In_Current_ex_rate194"/>
      <sheetName val="output_Cy194"/>
      <sheetName val="output_FY194"/>
      <sheetName val="output_q194"/>
      <sheetName val="weta_data115"/>
      <sheetName val="SITMONS_(2)198"/>
      <sheetName val="SIMONIT-AV_195"/>
      <sheetName val="Dossier_FMI195"/>
      <sheetName val="BDDCLE_-FMI195"/>
      <sheetName val="Titre-_IV195"/>
      <sheetName val="RA-IV-8_suite195"/>
      <sheetName val="RA-IV-9_(2)195"/>
      <sheetName val="RA-IV-10_(2)195"/>
      <sheetName val="RA-IV-11_(2)195"/>
      <sheetName val="RA-IV-12_(2)195"/>
      <sheetName val="RA-IV-22_195"/>
      <sheetName val="RA-base_monétaire195"/>
      <sheetName val="In_Current_ex_rate195"/>
      <sheetName val="output_Cy195"/>
      <sheetName val="output_FY195"/>
      <sheetName val="output_q195"/>
      <sheetName val="weta_data116"/>
      <sheetName val="SITMONS_(2)199"/>
      <sheetName val="SIMONIT-AV_196"/>
      <sheetName val="Dossier_FMI196"/>
      <sheetName val="BDDCLE_-FMI196"/>
      <sheetName val="Titre-_IV196"/>
      <sheetName val="RA-IV-8_suite196"/>
      <sheetName val="RA-IV-9_(2)196"/>
      <sheetName val="RA-IV-10_(2)196"/>
      <sheetName val="RA-IV-11_(2)196"/>
      <sheetName val="RA-IV-12_(2)196"/>
      <sheetName val="RA-IV-22_196"/>
      <sheetName val="RA-base_monétaire196"/>
      <sheetName val="In_Current_ex_rate196"/>
      <sheetName val="output_Cy196"/>
      <sheetName val="output_FY196"/>
      <sheetName val="output_q196"/>
      <sheetName val="weta_data117"/>
      <sheetName val="SITMONS_(2)201"/>
      <sheetName val="SIMONIT-AV_198"/>
      <sheetName val="Dossier_FMI198"/>
      <sheetName val="BDDCLE_-FMI198"/>
      <sheetName val="Titre-_IV198"/>
      <sheetName val="RA-IV-8_suite198"/>
      <sheetName val="RA-IV-9_(2)198"/>
      <sheetName val="RA-IV-10_(2)198"/>
      <sheetName val="RA-IV-11_(2)198"/>
      <sheetName val="RA-IV-12_(2)198"/>
      <sheetName val="RA-IV-22_198"/>
      <sheetName val="RA-base_monétaire198"/>
      <sheetName val="In_Current_ex_rate198"/>
      <sheetName val="output_Cy198"/>
      <sheetName val="output_FY198"/>
      <sheetName val="output_q198"/>
      <sheetName val="weta_data119"/>
      <sheetName val="SITMONS_(2)203"/>
      <sheetName val="SIMONIT-AV_200"/>
      <sheetName val="Dossier_FMI200"/>
      <sheetName val="BDDCLE_-FMI200"/>
      <sheetName val="Titre-_IV200"/>
      <sheetName val="RA-IV-8_suite200"/>
      <sheetName val="RA-IV-9_(2)200"/>
      <sheetName val="RA-IV-10_(2)200"/>
      <sheetName val="RA-IV-11_(2)200"/>
      <sheetName val="RA-IV-12_(2)200"/>
      <sheetName val="RA-IV-22_200"/>
      <sheetName val="RA-base_monétaire200"/>
      <sheetName val="In_Current_ex_rate200"/>
      <sheetName val="output_Cy200"/>
      <sheetName val="output_FY200"/>
      <sheetName val="output_q200"/>
      <sheetName val="weta_data121"/>
      <sheetName val="SITMONS_(2)202"/>
      <sheetName val="SIMONIT-AV_199"/>
      <sheetName val="Dossier_FMI199"/>
      <sheetName val="BDDCLE_-FMI199"/>
      <sheetName val="Titre-_IV199"/>
      <sheetName val="RA-IV-8_suite199"/>
      <sheetName val="RA-IV-9_(2)199"/>
      <sheetName val="RA-IV-10_(2)199"/>
      <sheetName val="RA-IV-11_(2)199"/>
      <sheetName val="RA-IV-12_(2)199"/>
      <sheetName val="RA-IV-22_199"/>
      <sheetName val="RA-base_monétaire199"/>
      <sheetName val="In_Current_ex_rate199"/>
      <sheetName val="output_Cy199"/>
      <sheetName val="output_FY199"/>
      <sheetName val="output_q199"/>
      <sheetName val="weta_data120"/>
      <sheetName val="SITMONS_(2)204"/>
      <sheetName val="SIMONIT-AV_201"/>
      <sheetName val="Dossier_FMI201"/>
      <sheetName val="BDDCLE_-FMI201"/>
      <sheetName val="Titre-_IV201"/>
      <sheetName val="RA-IV-8_suite201"/>
      <sheetName val="RA-IV-9_(2)201"/>
      <sheetName val="RA-IV-10_(2)201"/>
      <sheetName val="RA-IV-11_(2)201"/>
      <sheetName val="RA-IV-12_(2)201"/>
      <sheetName val="RA-IV-22_201"/>
      <sheetName val="RA-base_monétaire201"/>
      <sheetName val="In_Current_ex_rate201"/>
      <sheetName val="output_Cy201"/>
      <sheetName val="output_FY201"/>
      <sheetName val="output_q201"/>
      <sheetName val="weta_data122"/>
      <sheetName val="SITMONS_(2)206"/>
      <sheetName val="SIMONIT-AV_203"/>
      <sheetName val="Dossier_FMI203"/>
      <sheetName val="BDDCLE_-FMI203"/>
      <sheetName val="Titre-_IV203"/>
      <sheetName val="RA-IV-8_suite203"/>
      <sheetName val="RA-IV-9_(2)203"/>
      <sheetName val="RA-IV-10_(2)203"/>
      <sheetName val="RA-IV-11_(2)203"/>
      <sheetName val="RA-IV-12_(2)203"/>
      <sheetName val="RA-IV-22_203"/>
      <sheetName val="RA-base_monétaire203"/>
      <sheetName val="In_Current_ex_rate203"/>
      <sheetName val="output_Cy203"/>
      <sheetName val="output_FY203"/>
      <sheetName val="output_q203"/>
      <sheetName val="weta_data124"/>
      <sheetName val="SITMONS_(2)205"/>
      <sheetName val="SIMONIT-AV_202"/>
      <sheetName val="Dossier_FMI202"/>
      <sheetName val="BDDCLE_-FMI202"/>
      <sheetName val="Titre-_IV202"/>
      <sheetName val="RA-IV-8_suite202"/>
      <sheetName val="RA-IV-9_(2)202"/>
      <sheetName val="RA-IV-10_(2)202"/>
      <sheetName val="RA-IV-11_(2)202"/>
      <sheetName val="RA-IV-12_(2)202"/>
      <sheetName val="RA-IV-22_202"/>
      <sheetName val="RA-base_monétaire202"/>
      <sheetName val="In_Current_ex_rate202"/>
      <sheetName val="output_Cy202"/>
      <sheetName val="output_FY202"/>
      <sheetName val="output_q202"/>
      <sheetName val="weta_data123"/>
      <sheetName val="SITMONS_(2)207"/>
      <sheetName val="SIMONIT-AV_204"/>
      <sheetName val="Dossier_FMI204"/>
      <sheetName val="BDDCLE_-FMI204"/>
      <sheetName val="Titre-_IV204"/>
      <sheetName val="RA-IV-8_suite204"/>
      <sheetName val="RA-IV-9_(2)204"/>
      <sheetName val="RA-IV-10_(2)204"/>
      <sheetName val="RA-IV-11_(2)204"/>
      <sheetName val="RA-IV-12_(2)204"/>
      <sheetName val="RA-IV-22_204"/>
      <sheetName val="RA-base_monétaire204"/>
      <sheetName val="In_Current_ex_rate204"/>
      <sheetName val="output_Cy204"/>
      <sheetName val="output_FY204"/>
      <sheetName val="output_q204"/>
      <sheetName val="weta_data125"/>
      <sheetName val="SITMONS_(2)208"/>
      <sheetName val="SIMONIT-AV_205"/>
      <sheetName val="Dossier_FMI205"/>
      <sheetName val="BDDCLE_-FMI205"/>
      <sheetName val="Titre-_IV205"/>
      <sheetName val="RA-IV-8_suite205"/>
      <sheetName val="RA-IV-9_(2)205"/>
      <sheetName val="RA-IV-10_(2)205"/>
      <sheetName val="RA-IV-11_(2)205"/>
      <sheetName val="RA-IV-12_(2)205"/>
      <sheetName val="RA-IV-22_205"/>
      <sheetName val="RA-base_monétaire205"/>
      <sheetName val="In_Current_ex_rate205"/>
      <sheetName val="output_Cy205"/>
      <sheetName val="output_FY205"/>
      <sheetName val="output_q205"/>
      <sheetName val="weta_data126"/>
      <sheetName val="SITMONS_(2)209"/>
      <sheetName val="SIMONIT-AV_206"/>
      <sheetName val="Dossier_FMI206"/>
      <sheetName val="BDDCLE_-FMI206"/>
      <sheetName val="Titre-_IV206"/>
      <sheetName val="RA-IV-8_suite206"/>
      <sheetName val="RA-IV-9_(2)206"/>
      <sheetName val="RA-IV-10_(2)206"/>
      <sheetName val="RA-IV-11_(2)206"/>
      <sheetName val="RA-IV-12_(2)206"/>
      <sheetName val="RA-IV-22_206"/>
      <sheetName val="RA-base_monétaire206"/>
      <sheetName val="In_Current_ex_rate206"/>
      <sheetName val="output_Cy206"/>
      <sheetName val="output_FY206"/>
      <sheetName val="output_q206"/>
      <sheetName val="weta_data127"/>
      <sheetName val="SITMONS_(2)210"/>
      <sheetName val="SIMONIT-AV_207"/>
      <sheetName val="Dossier_FMI207"/>
      <sheetName val="BDDCLE_-FMI207"/>
      <sheetName val="Titre-_IV207"/>
      <sheetName val="RA-IV-8_suite207"/>
      <sheetName val="RA-IV-9_(2)207"/>
      <sheetName val="RA-IV-10_(2)207"/>
      <sheetName val="RA-IV-11_(2)207"/>
      <sheetName val="RA-IV-12_(2)207"/>
      <sheetName val="RA-IV-22_207"/>
      <sheetName val="RA-base_monétaire207"/>
      <sheetName val="In_Current_ex_rate207"/>
      <sheetName val="output_Cy207"/>
      <sheetName val="output_FY207"/>
      <sheetName val="output_q207"/>
      <sheetName val="weta_data128"/>
      <sheetName val="SITMONS_(2)211"/>
      <sheetName val="SIMONIT-AV_208"/>
      <sheetName val="Dossier_FMI208"/>
      <sheetName val="BDDCLE_-FMI208"/>
      <sheetName val="Titre-_IV208"/>
      <sheetName val="RA-IV-8_suite208"/>
      <sheetName val="RA-IV-9_(2)208"/>
      <sheetName val="RA-IV-10_(2)208"/>
      <sheetName val="RA-IV-11_(2)208"/>
      <sheetName val="RA-IV-12_(2)208"/>
      <sheetName val="RA-IV-22_208"/>
      <sheetName val="RA-base_monétaire208"/>
      <sheetName val="In_Current_ex_rate208"/>
      <sheetName val="output_Cy208"/>
      <sheetName val="output_FY208"/>
      <sheetName val="output_q208"/>
      <sheetName val="weta_data129"/>
      <sheetName val="SITMONS_(2)233"/>
      <sheetName val="SIMONIT-AV_230"/>
      <sheetName val="Dossier_FMI230"/>
      <sheetName val="BDDCLE_-FMI230"/>
      <sheetName val="Titre-_IV230"/>
      <sheetName val="RA-IV-8_suite230"/>
      <sheetName val="RA-IV-9_(2)230"/>
      <sheetName val="RA-IV-10_(2)230"/>
      <sheetName val="RA-IV-11_(2)230"/>
      <sheetName val="RA-IV-12_(2)230"/>
      <sheetName val="RA-IV-22_230"/>
      <sheetName val="RA-base_monétaire230"/>
      <sheetName val="In_Current_ex_rate230"/>
      <sheetName val="output_Cy230"/>
      <sheetName val="output_FY230"/>
      <sheetName val="output_q230"/>
      <sheetName val="weta_data151"/>
      <sheetName val="SITMONS_(2)212"/>
      <sheetName val="SIMONIT-AV_209"/>
      <sheetName val="Dossier_FMI209"/>
      <sheetName val="BDDCLE_-FMI209"/>
      <sheetName val="Titre-_IV209"/>
      <sheetName val="RA-IV-8_suite209"/>
      <sheetName val="RA-IV-9_(2)209"/>
      <sheetName val="RA-IV-10_(2)209"/>
      <sheetName val="RA-IV-11_(2)209"/>
      <sheetName val="RA-IV-12_(2)209"/>
      <sheetName val="RA-IV-22_209"/>
      <sheetName val="RA-base_monétaire209"/>
      <sheetName val="In_Current_ex_rate209"/>
      <sheetName val="output_Cy209"/>
      <sheetName val="output_FY209"/>
      <sheetName val="output_q209"/>
      <sheetName val="weta_data130"/>
      <sheetName val="SITMONS_(2)213"/>
      <sheetName val="SIMONIT-AV_210"/>
      <sheetName val="Dossier_FMI210"/>
      <sheetName val="BDDCLE_-FMI210"/>
      <sheetName val="Titre-_IV210"/>
      <sheetName val="RA-IV-8_suite210"/>
      <sheetName val="RA-IV-9_(2)210"/>
      <sheetName val="RA-IV-10_(2)210"/>
      <sheetName val="RA-IV-11_(2)210"/>
      <sheetName val="RA-IV-12_(2)210"/>
      <sheetName val="RA-IV-22_210"/>
      <sheetName val="RA-base_monétaire210"/>
      <sheetName val="In_Current_ex_rate210"/>
      <sheetName val="output_Cy210"/>
      <sheetName val="output_FY210"/>
      <sheetName val="output_q210"/>
      <sheetName val="weta_data131"/>
      <sheetName val="SITMONS_(2)214"/>
      <sheetName val="SIMONIT-AV_211"/>
      <sheetName val="Dossier_FMI211"/>
      <sheetName val="BDDCLE_-FMI211"/>
      <sheetName val="Titre-_IV211"/>
      <sheetName val="RA-IV-8_suite211"/>
      <sheetName val="RA-IV-9_(2)211"/>
      <sheetName val="RA-IV-10_(2)211"/>
      <sheetName val="RA-IV-11_(2)211"/>
      <sheetName val="RA-IV-12_(2)211"/>
      <sheetName val="RA-IV-22_211"/>
      <sheetName val="RA-base_monétaire211"/>
      <sheetName val="In_Current_ex_rate211"/>
      <sheetName val="output_Cy211"/>
      <sheetName val="output_FY211"/>
      <sheetName val="output_q211"/>
      <sheetName val="weta_data132"/>
      <sheetName val="SITMONS_(2)215"/>
      <sheetName val="SIMONIT-AV_212"/>
      <sheetName val="Dossier_FMI212"/>
      <sheetName val="BDDCLE_-FMI212"/>
      <sheetName val="Titre-_IV212"/>
      <sheetName val="RA-IV-8_suite212"/>
      <sheetName val="RA-IV-9_(2)212"/>
      <sheetName val="RA-IV-10_(2)212"/>
      <sheetName val="RA-IV-11_(2)212"/>
      <sheetName val="RA-IV-12_(2)212"/>
      <sheetName val="RA-IV-22_212"/>
      <sheetName val="RA-base_monétaire212"/>
      <sheetName val="In_Current_ex_rate212"/>
      <sheetName val="output_Cy212"/>
      <sheetName val="output_FY212"/>
      <sheetName val="output_q212"/>
      <sheetName val="weta_data133"/>
      <sheetName val="SITMONS_(2)217"/>
      <sheetName val="SIMONIT-AV_214"/>
      <sheetName val="Dossier_FMI214"/>
      <sheetName val="BDDCLE_-FMI214"/>
      <sheetName val="Titre-_IV214"/>
      <sheetName val="RA-IV-8_suite214"/>
      <sheetName val="RA-IV-9_(2)214"/>
      <sheetName val="RA-IV-10_(2)214"/>
      <sheetName val="RA-IV-11_(2)214"/>
      <sheetName val="RA-IV-12_(2)214"/>
      <sheetName val="RA-IV-22_214"/>
      <sheetName val="RA-base_monétaire214"/>
      <sheetName val="In_Current_ex_rate214"/>
      <sheetName val="output_Cy214"/>
      <sheetName val="output_FY214"/>
      <sheetName val="output_q214"/>
      <sheetName val="weta_data135"/>
      <sheetName val="SITMONS_(2)216"/>
      <sheetName val="SIMONIT-AV_213"/>
      <sheetName val="Dossier_FMI213"/>
      <sheetName val="BDDCLE_-FMI213"/>
      <sheetName val="Titre-_IV213"/>
      <sheetName val="RA-IV-8_suite213"/>
      <sheetName val="RA-IV-9_(2)213"/>
      <sheetName val="RA-IV-10_(2)213"/>
      <sheetName val="RA-IV-11_(2)213"/>
      <sheetName val="RA-IV-12_(2)213"/>
      <sheetName val="RA-IV-22_213"/>
      <sheetName val="RA-base_monétaire213"/>
      <sheetName val="In_Current_ex_rate213"/>
      <sheetName val="output_Cy213"/>
      <sheetName val="output_FY213"/>
      <sheetName val="output_q213"/>
      <sheetName val="weta_data134"/>
      <sheetName val="SITMONS_(2)218"/>
      <sheetName val="SIMONIT-AV_215"/>
      <sheetName val="Dossier_FMI215"/>
      <sheetName val="BDDCLE_-FMI215"/>
      <sheetName val="Titre-_IV215"/>
      <sheetName val="RA-IV-8_suite215"/>
      <sheetName val="RA-IV-9_(2)215"/>
      <sheetName val="RA-IV-10_(2)215"/>
      <sheetName val="RA-IV-11_(2)215"/>
      <sheetName val="RA-IV-12_(2)215"/>
      <sheetName val="RA-IV-22_215"/>
      <sheetName val="RA-base_monétaire215"/>
      <sheetName val="In_Current_ex_rate215"/>
      <sheetName val="output_Cy215"/>
      <sheetName val="output_FY215"/>
      <sheetName val="output_q215"/>
      <sheetName val="weta_data136"/>
      <sheetName val="SITMONS_(2)219"/>
      <sheetName val="SIMONIT-AV_216"/>
      <sheetName val="Dossier_FMI216"/>
      <sheetName val="BDDCLE_-FMI216"/>
      <sheetName val="Titre-_IV216"/>
      <sheetName val="RA-IV-8_suite216"/>
      <sheetName val="RA-IV-9_(2)216"/>
      <sheetName val="RA-IV-10_(2)216"/>
      <sheetName val="RA-IV-11_(2)216"/>
      <sheetName val="RA-IV-12_(2)216"/>
      <sheetName val="RA-IV-22_216"/>
      <sheetName val="RA-base_monétaire216"/>
      <sheetName val="In_Current_ex_rate216"/>
      <sheetName val="output_Cy216"/>
      <sheetName val="output_FY216"/>
      <sheetName val="output_q216"/>
      <sheetName val="weta_data137"/>
      <sheetName val="SITMONS_(2)220"/>
      <sheetName val="SIMONIT-AV_217"/>
      <sheetName val="Dossier_FMI217"/>
      <sheetName val="BDDCLE_-FMI217"/>
      <sheetName val="Titre-_IV217"/>
      <sheetName val="RA-IV-8_suite217"/>
      <sheetName val="RA-IV-9_(2)217"/>
      <sheetName val="RA-IV-10_(2)217"/>
      <sheetName val="RA-IV-11_(2)217"/>
      <sheetName val="RA-IV-12_(2)217"/>
      <sheetName val="RA-IV-22_217"/>
      <sheetName val="RA-base_monétaire217"/>
      <sheetName val="In_Current_ex_rate217"/>
      <sheetName val="output_Cy217"/>
      <sheetName val="output_FY217"/>
      <sheetName val="output_q217"/>
      <sheetName val="weta_data138"/>
      <sheetName val="SITMONS_(2)221"/>
      <sheetName val="SIMONIT-AV_218"/>
      <sheetName val="Dossier_FMI218"/>
      <sheetName val="BDDCLE_-FMI218"/>
      <sheetName val="Titre-_IV218"/>
      <sheetName val="RA-IV-8_suite218"/>
      <sheetName val="RA-IV-9_(2)218"/>
      <sheetName val="RA-IV-10_(2)218"/>
      <sheetName val="RA-IV-11_(2)218"/>
      <sheetName val="RA-IV-12_(2)218"/>
      <sheetName val="RA-IV-22_218"/>
      <sheetName val="RA-base_monétaire218"/>
      <sheetName val="In_Current_ex_rate218"/>
      <sheetName val="output_Cy218"/>
      <sheetName val="output_FY218"/>
      <sheetName val="output_q218"/>
      <sheetName val="weta_data139"/>
      <sheetName val="SITMONS_(2)222"/>
      <sheetName val="SIMONIT-AV_219"/>
      <sheetName val="Dossier_FMI219"/>
      <sheetName val="BDDCLE_-FMI219"/>
      <sheetName val="Titre-_IV219"/>
      <sheetName val="RA-IV-8_suite219"/>
      <sheetName val="RA-IV-9_(2)219"/>
      <sheetName val="RA-IV-10_(2)219"/>
      <sheetName val="RA-IV-11_(2)219"/>
      <sheetName val="RA-IV-12_(2)219"/>
      <sheetName val="RA-IV-22_219"/>
      <sheetName val="RA-base_monétaire219"/>
      <sheetName val="In_Current_ex_rate219"/>
      <sheetName val="output_Cy219"/>
      <sheetName val="output_FY219"/>
      <sheetName val="output_q219"/>
      <sheetName val="weta_data140"/>
      <sheetName val="SITMONS_(2)224"/>
      <sheetName val="SIMONIT-AV_221"/>
      <sheetName val="Dossier_FMI221"/>
      <sheetName val="BDDCLE_-FMI221"/>
      <sheetName val="Titre-_IV221"/>
      <sheetName val="RA-IV-8_suite221"/>
      <sheetName val="RA-IV-9_(2)221"/>
      <sheetName val="RA-IV-10_(2)221"/>
      <sheetName val="RA-IV-11_(2)221"/>
      <sheetName val="RA-IV-12_(2)221"/>
      <sheetName val="RA-IV-22_221"/>
      <sheetName val="RA-base_monétaire221"/>
      <sheetName val="In_Current_ex_rate221"/>
      <sheetName val="output_Cy221"/>
      <sheetName val="output_FY221"/>
      <sheetName val="output_q221"/>
      <sheetName val="weta_data142"/>
      <sheetName val="SITMONS_(2)223"/>
      <sheetName val="SIMONIT-AV_220"/>
      <sheetName val="Dossier_FMI220"/>
      <sheetName val="BDDCLE_-FMI220"/>
      <sheetName val="Titre-_IV220"/>
      <sheetName val="RA-IV-8_suite220"/>
      <sheetName val="RA-IV-9_(2)220"/>
      <sheetName val="RA-IV-10_(2)220"/>
      <sheetName val="RA-IV-11_(2)220"/>
      <sheetName val="RA-IV-12_(2)220"/>
      <sheetName val="RA-IV-22_220"/>
      <sheetName val="RA-base_monétaire220"/>
      <sheetName val="In_Current_ex_rate220"/>
      <sheetName val="output_Cy220"/>
      <sheetName val="output_FY220"/>
      <sheetName val="output_q220"/>
      <sheetName val="weta_data141"/>
      <sheetName val="SITMONS_(2)225"/>
      <sheetName val="SIMONIT-AV_222"/>
      <sheetName val="Dossier_FMI222"/>
      <sheetName val="BDDCLE_-FMI222"/>
      <sheetName val="Titre-_IV222"/>
      <sheetName val="RA-IV-8_suite222"/>
      <sheetName val="RA-IV-9_(2)222"/>
      <sheetName val="RA-IV-10_(2)222"/>
      <sheetName val="RA-IV-11_(2)222"/>
      <sheetName val="RA-IV-12_(2)222"/>
      <sheetName val="RA-IV-22_222"/>
      <sheetName val="RA-base_monétaire222"/>
      <sheetName val="In_Current_ex_rate222"/>
      <sheetName val="output_Cy222"/>
      <sheetName val="output_FY222"/>
      <sheetName val="output_q222"/>
      <sheetName val="weta_data143"/>
      <sheetName val="SITMONS_(2)226"/>
      <sheetName val="SIMONIT-AV_223"/>
      <sheetName val="Dossier_FMI223"/>
      <sheetName val="BDDCLE_-FMI223"/>
      <sheetName val="Titre-_IV223"/>
      <sheetName val="RA-IV-8_suite223"/>
      <sheetName val="RA-IV-9_(2)223"/>
      <sheetName val="RA-IV-10_(2)223"/>
      <sheetName val="RA-IV-11_(2)223"/>
      <sheetName val="RA-IV-12_(2)223"/>
      <sheetName val="RA-IV-22_223"/>
      <sheetName val="RA-base_monétaire223"/>
      <sheetName val="In_Current_ex_rate223"/>
      <sheetName val="output_Cy223"/>
      <sheetName val="output_FY223"/>
      <sheetName val="output_q223"/>
      <sheetName val="weta_data144"/>
      <sheetName val="SITMONS_(2)227"/>
      <sheetName val="SIMONIT-AV_224"/>
      <sheetName val="Dossier_FMI224"/>
      <sheetName val="BDDCLE_-FMI224"/>
      <sheetName val="Titre-_IV224"/>
      <sheetName val="RA-IV-8_suite224"/>
      <sheetName val="RA-IV-9_(2)224"/>
      <sheetName val="RA-IV-10_(2)224"/>
      <sheetName val="RA-IV-11_(2)224"/>
      <sheetName val="RA-IV-12_(2)224"/>
      <sheetName val="RA-IV-22_224"/>
      <sheetName val="RA-base_monétaire224"/>
      <sheetName val="In_Current_ex_rate224"/>
      <sheetName val="output_Cy224"/>
      <sheetName val="output_FY224"/>
      <sheetName val="output_q224"/>
      <sheetName val="weta_data145"/>
      <sheetName val="SITMONS_(2)228"/>
      <sheetName val="SIMONIT-AV_225"/>
      <sheetName val="Dossier_FMI225"/>
      <sheetName val="BDDCLE_-FMI225"/>
      <sheetName val="Titre-_IV225"/>
      <sheetName val="RA-IV-8_suite225"/>
      <sheetName val="RA-IV-9_(2)225"/>
      <sheetName val="RA-IV-10_(2)225"/>
      <sheetName val="RA-IV-11_(2)225"/>
      <sheetName val="RA-IV-12_(2)225"/>
      <sheetName val="RA-IV-22_225"/>
      <sheetName val="RA-base_monétaire225"/>
      <sheetName val="In_Current_ex_rate225"/>
      <sheetName val="output_Cy225"/>
      <sheetName val="output_FY225"/>
      <sheetName val="output_q225"/>
      <sheetName val="weta_data146"/>
      <sheetName val="SITMONS_(2)229"/>
      <sheetName val="SIMONIT-AV_226"/>
      <sheetName val="Dossier_FMI226"/>
      <sheetName val="BDDCLE_-FMI226"/>
      <sheetName val="Titre-_IV226"/>
      <sheetName val="RA-IV-8_suite226"/>
      <sheetName val="RA-IV-9_(2)226"/>
      <sheetName val="RA-IV-10_(2)226"/>
      <sheetName val="RA-IV-11_(2)226"/>
      <sheetName val="RA-IV-12_(2)226"/>
      <sheetName val="RA-IV-22_226"/>
      <sheetName val="RA-base_monétaire226"/>
      <sheetName val="In_Current_ex_rate226"/>
      <sheetName val="output_Cy226"/>
      <sheetName val="output_FY226"/>
      <sheetName val="output_q226"/>
      <sheetName val="weta_data147"/>
      <sheetName val="SITMONS_(2)230"/>
      <sheetName val="SIMONIT-AV_227"/>
      <sheetName val="Dossier_FMI227"/>
      <sheetName val="BDDCLE_-FMI227"/>
      <sheetName val="Titre-_IV227"/>
      <sheetName val="RA-IV-8_suite227"/>
      <sheetName val="RA-IV-9_(2)227"/>
      <sheetName val="RA-IV-10_(2)227"/>
      <sheetName val="RA-IV-11_(2)227"/>
      <sheetName val="RA-IV-12_(2)227"/>
      <sheetName val="RA-IV-22_227"/>
      <sheetName val="RA-base_monétaire227"/>
      <sheetName val="In_Current_ex_rate227"/>
      <sheetName val="output_Cy227"/>
      <sheetName val="output_FY227"/>
      <sheetName val="output_q227"/>
      <sheetName val="weta_data148"/>
      <sheetName val="SITMONS_(2)231"/>
      <sheetName val="SIMONIT-AV_228"/>
      <sheetName val="Dossier_FMI228"/>
      <sheetName val="BDDCLE_-FMI228"/>
      <sheetName val="Titre-_IV228"/>
      <sheetName val="RA-IV-8_suite228"/>
      <sheetName val="RA-IV-9_(2)228"/>
      <sheetName val="RA-IV-10_(2)228"/>
      <sheetName val="RA-IV-11_(2)228"/>
      <sheetName val="RA-IV-12_(2)228"/>
      <sheetName val="RA-IV-22_228"/>
      <sheetName val="RA-base_monétaire228"/>
      <sheetName val="In_Current_ex_rate228"/>
      <sheetName val="output_Cy228"/>
      <sheetName val="output_FY228"/>
      <sheetName val="output_q228"/>
      <sheetName val="weta_data149"/>
      <sheetName val="SITMONS_(2)232"/>
      <sheetName val="SIMONIT-AV_229"/>
      <sheetName val="Dossier_FMI229"/>
      <sheetName val="BDDCLE_-FMI229"/>
      <sheetName val="Titre-_IV229"/>
      <sheetName val="RA-IV-8_suite229"/>
      <sheetName val="RA-IV-9_(2)229"/>
      <sheetName val="RA-IV-10_(2)229"/>
      <sheetName val="RA-IV-11_(2)229"/>
      <sheetName val="RA-IV-12_(2)229"/>
      <sheetName val="RA-IV-22_229"/>
      <sheetName val="RA-base_monétaire229"/>
      <sheetName val="In_Current_ex_rate229"/>
      <sheetName val="output_Cy229"/>
      <sheetName val="output_FY229"/>
      <sheetName val="output_q229"/>
      <sheetName val="weta_data150"/>
      <sheetName val="SITMONS_(2)234"/>
      <sheetName val="SIMONIT-AV_231"/>
      <sheetName val="Dossier_FMI231"/>
      <sheetName val="BDDCLE_-FMI231"/>
      <sheetName val="Titre-_IV231"/>
      <sheetName val="RA-IV-8_suite231"/>
      <sheetName val="RA-IV-9_(2)231"/>
      <sheetName val="RA-IV-10_(2)231"/>
      <sheetName val="RA-IV-11_(2)231"/>
      <sheetName val="RA-IV-12_(2)231"/>
      <sheetName val="RA-IV-22_231"/>
      <sheetName val="RA-base_monétaire231"/>
      <sheetName val="In_Current_ex_rate231"/>
      <sheetName val="output_Cy231"/>
      <sheetName val="output_FY231"/>
      <sheetName val="output_q231"/>
      <sheetName val="weta_data152"/>
      <sheetName val="SITMONS_(2)236"/>
      <sheetName val="SIMONIT-AV_233"/>
      <sheetName val="Dossier_FMI233"/>
      <sheetName val="BDDCLE_-FMI233"/>
      <sheetName val="Titre-_IV233"/>
      <sheetName val="RA-IV-8_suite233"/>
      <sheetName val="RA-IV-9_(2)233"/>
      <sheetName val="RA-IV-10_(2)233"/>
      <sheetName val="RA-IV-11_(2)233"/>
      <sheetName val="RA-IV-12_(2)233"/>
      <sheetName val="RA-IV-22_233"/>
      <sheetName val="RA-base_monétaire233"/>
      <sheetName val="In_Current_ex_rate233"/>
      <sheetName val="output_Cy233"/>
      <sheetName val="output_FY233"/>
      <sheetName val="output_q233"/>
      <sheetName val="weta_data154"/>
      <sheetName val="SITMONS_(2)235"/>
      <sheetName val="SIMONIT-AV_232"/>
      <sheetName val="Dossier_FMI232"/>
      <sheetName val="BDDCLE_-FMI232"/>
      <sheetName val="Titre-_IV232"/>
      <sheetName val="RA-IV-8_suite232"/>
      <sheetName val="RA-IV-9_(2)232"/>
      <sheetName val="RA-IV-10_(2)232"/>
      <sheetName val="RA-IV-11_(2)232"/>
      <sheetName val="RA-IV-12_(2)232"/>
      <sheetName val="RA-IV-22_232"/>
      <sheetName val="RA-base_monétaire232"/>
      <sheetName val="In_Current_ex_rate232"/>
      <sheetName val="output_Cy232"/>
      <sheetName val="output_FY232"/>
      <sheetName val="output_q232"/>
      <sheetName val="weta_data153"/>
      <sheetName val="SITMONS_(2)244"/>
      <sheetName val="SIMONIT-AV_241"/>
      <sheetName val="Dossier_FMI241"/>
      <sheetName val="BDDCLE_-FMI241"/>
      <sheetName val="Titre-_IV241"/>
      <sheetName val="RA-IV-8_suite241"/>
      <sheetName val="RA-IV-9_(2)241"/>
      <sheetName val="RA-IV-10_(2)241"/>
      <sheetName val="RA-IV-11_(2)241"/>
      <sheetName val="RA-IV-12_(2)241"/>
      <sheetName val="RA-IV-22_241"/>
      <sheetName val="RA-base_monétaire241"/>
      <sheetName val="In_Current_ex_rate241"/>
      <sheetName val="output_Cy241"/>
      <sheetName val="output_FY241"/>
      <sheetName val="output_q241"/>
      <sheetName val="weta_data162"/>
      <sheetName val="SITMONS_(2)237"/>
      <sheetName val="SIMONIT-AV_234"/>
      <sheetName val="Dossier_FMI234"/>
      <sheetName val="BDDCLE_-FMI234"/>
      <sheetName val="Titre-_IV234"/>
      <sheetName val="RA-IV-8_suite234"/>
      <sheetName val="RA-IV-9_(2)234"/>
      <sheetName val="RA-IV-10_(2)234"/>
      <sheetName val="RA-IV-11_(2)234"/>
      <sheetName val="RA-IV-12_(2)234"/>
      <sheetName val="RA-IV-22_234"/>
      <sheetName val="RA-base_monétaire234"/>
      <sheetName val="In_Current_ex_rate234"/>
      <sheetName val="output_Cy234"/>
      <sheetName val="output_FY234"/>
      <sheetName val="output_q234"/>
      <sheetName val="weta_data155"/>
      <sheetName val="SITMONS_(2)238"/>
      <sheetName val="SIMONIT-AV_235"/>
      <sheetName val="Dossier_FMI235"/>
      <sheetName val="BDDCLE_-FMI235"/>
      <sheetName val="Titre-_IV235"/>
      <sheetName val="RA-IV-8_suite235"/>
      <sheetName val="RA-IV-9_(2)235"/>
      <sheetName val="RA-IV-10_(2)235"/>
      <sheetName val="RA-IV-11_(2)235"/>
      <sheetName val="RA-IV-12_(2)235"/>
      <sheetName val="RA-IV-22_235"/>
      <sheetName val="RA-base_monétaire235"/>
      <sheetName val="In_Current_ex_rate235"/>
      <sheetName val="output_Cy235"/>
      <sheetName val="output_FY235"/>
      <sheetName val="output_q235"/>
      <sheetName val="weta_data156"/>
      <sheetName val="SITMONS_(2)239"/>
      <sheetName val="SIMONIT-AV_236"/>
      <sheetName val="Dossier_FMI236"/>
      <sheetName val="BDDCLE_-FMI236"/>
      <sheetName val="Titre-_IV236"/>
      <sheetName val="RA-IV-8_suite236"/>
      <sheetName val="RA-IV-9_(2)236"/>
      <sheetName val="RA-IV-10_(2)236"/>
      <sheetName val="RA-IV-11_(2)236"/>
      <sheetName val="RA-IV-12_(2)236"/>
      <sheetName val="RA-IV-22_236"/>
      <sheetName val="RA-base_monétaire236"/>
      <sheetName val="In_Current_ex_rate236"/>
      <sheetName val="output_Cy236"/>
      <sheetName val="output_FY236"/>
      <sheetName val="output_q236"/>
      <sheetName val="weta_data157"/>
      <sheetName val="SITMONS_(2)240"/>
      <sheetName val="SIMONIT-AV_237"/>
      <sheetName val="Dossier_FMI237"/>
      <sheetName val="BDDCLE_-FMI237"/>
      <sheetName val="Titre-_IV237"/>
      <sheetName val="RA-IV-8_suite237"/>
      <sheetName val="RA-IV-9_(2)237"/>
      <sheetName val="RA-IV-10_(2)237"/>
      <sheetName val="RA-IV-11_(2)237"/>
      <sheetName val="RA-IV-12_(2)237"/>
      <sheetName val="RA-IV-22_237"/>
      <sheetName val="RA-base_monétaire237"/>
      <sheetName val="In_Current_ex_rate237"/>
      <sheetName val="output_Cy237"/>
      <sheetName val="output_FY237"/>
      <sheetName val="output_q237"/>
      <sheetName val="weta_data158"/>
      <sheetName val="SITMONS_(2)241"/>
      <sheetName val="SIMONIT-AV_238"/>
      <sheetName val="Dossier_FMI238"/>
      <sheetName val="BDDCLE_-FMI238"/>
      <sheetName val="Titre-_IV238"/>
      <sheetName val="RA-IV-8_suite238"/>
      <sheetName val="RA-IV-9_(2)238"/>
      <sheetName val="RA-IV-10_(2)238"/>
      <sheetName val="RA-IV-11_(2)238"/>
      <sheetName val="RA-IV-12_(2)238"/>
      <sheetName val="RA-IV-22_238"/>
      <sheetName val="RA-base_monétaire238"/>
      <sheetName val="In_Current_ex_rate238"/>
      <sheetName val="output_Cy238"/>
      <sheetName val="output_FY238"/>
      <sheetName val="output_q238"/>
      <sheetName val="weta_data159"/>
      <sheetName val="SITMONS_(2)242"/>
      <sheetName val="SIMONIT-AV_239"/>
      <sheetName val="Dossier_FMI239"/>
      <sheetName val="BDDCLE_-FMI239"/>
      <sheetName val="Titre-_IV239"/>
      <sheetName val="RA-IV-8_suite239"/>
      <sheetName val="RA-IV-9_(2)239"/>
      <sheetName val="RA-IV-10_(2)239"/>
      <sheetName val="RA-IV-11_(2)239"/>
      <sheetName val="RA-IV-12_(2)239"/>
      <sheetName val="RA-IV-22_239"/>
      <sheetName val="RA-base_monétaire239"/>
      <sheetName val="In_Current_ex_rate239"/>
      <sheetName val="output_Cy239"/>
      <sheetName val="output_FY239"/>
      <sheetName val="output_q239"/>
      <sheetName val="weta_data160"/>
      <sheetName val="SITMONS_(2)243"/>
      <sheetName val="SIMONIT-AV_240"/>
      <sheetName val="Dossier_FMI240"/>
      <sheetName val="BDDCLE_-FMI240"/>
      <sheetName val="Titre-_IV240"/>
      <sheetName val="RA-IV-8_suite240"/>
      <sheetName val="RA-IV-9_(2)240"/>
      <sheetName val="RA-IV-10_(2)240"/>
      <sheetName val="RA-IV-11_(2)240"/>
      <sheetName val="RA-IV-12_(2)240"/>
      <sheetName val="RA-IV-22_240"/>
      <sheetName val="RA-base_monétaire240"/>
      <sheetName val="In_Current_ex_rate240"/>
      <sheetName val="output_Cy240"/>
      <sheetName val="output_FY240"/>
      <sheetName val="output_q240"/>
      <sheetName val="weta_data161"/>
      <sheetName val="SITMONS_(2)245"/>
      <sheetName val="SIMONIT-AV_242"/>
      <sheetName val="Dossier_FMI242"/>
      <sheetName val="BDDCLE_-FMI242"/>
      <sheetName val="Titre-_IV242"/>
      <sheetName val="RA-IV-8_suite242"/>
      <sheetName val="RA-IV-9_(2)242"/>
      <sheetName val="RA-IV-10_(2)242"/>
      <sheetName val="RA-IV-11_(2)242"/>
      <sheetName val="RA-IV-12_(2)242"/>
      <sheetName val="RA-IV-22_242"/>
      <sheetName val="RA-base_monétaire242"/>
      <sheetName val="In_Current_ex_rate242"/>
      <sheetName val="output_Cy242"/>
      <sheetName val="output_FY242"/>
      <sheetName val="output_q242"/>
      <sheetName val="weta_data163"/>
      <sheetName val="SITMONS_(2)246"/>
      <sheetName val="SIMONIT-AV_243"/>
      <sheetName val="Dossier_FMI243"/>
      <sheetName val="BDDCLE_-FMI243"/>
      <sheetName val="Titre-_IV243"/>
      <sheetName val="RA-IV-8_suite243"/>
      <sheetName val="RA-IV-9_(2)243"/>
      <sheetName val="RA-IV-10_(2)243"/>
      <sheetName val="RA-IV-11_(2)243"/>
      <sheetName val="RA-IV-12_(2)243"/>
      <sheetName val="RA-IV-22_243"/>
      <sheetName val="RA-base_monétaire243"/>
      <sheetName val="In_Current_ex_rate243"/>
      <sheetName val="output_Cy243"/>
      <sheetName val="output_FY243"/>
      <sheetName val="output_q243"/>
      <sheetName val="weta_data164"/>
      <sheetName val="SITMONS_(2)251"/>
      <sheetName val="SIMONIT-AV_248"/>
      <sheetName val="Dossier_FMI248"/>
      <sheetName val="BDDCLE_-FMI248"/>
      <sheetName val="Titre-_IV248"/>
      <sheetName val="RA-IV-8_suite248"/>
      <sheetName val="RA-IV-9_(2)248"/>
      <sheetName val="RA-IV-10_(2)248"/>
      <sheetName val="RA-IV-11_(2)248"/>
      <sheetName val="RA-IV-12_(2)248"/>
      <sheetName val="RA-IV-22_248"/>
      <sheetName val="RA-base_monétaire248"/>
      <sheetName val="In_Current_ex_rate248"/>
      <sheetName val="output_Cy248"/>
      <sheetName val="output_FY248"/>
      <sheetName val="output_q248"/>
      <sheetName val="weta_data169"/>
      <sheetName val="SITMONS_(2)247"/>
      <sheetName val="SIMONIT-AV_244"/>
      <sheetName val="Dossier_FMI244"/>
      <sheetName val="BDDCLE_-FMI244"/>
      <sheetName val="Titre-_IV244"/>
      <sheetName val="RA-IV-8_suite244"/>
      <sheetName val="RA-IV-9_(2)244"/>
      <sheetName val="RA-IV-10_(2)244"/>
      <sheetName val="RA-IV-11_(2)244"/>
      <sheetName val="RA-IV-12_(2)244"/>
      <sheetName val="RA-IV-22_244"/>
      <sheetName val="RA-base_monétaire244"/>
      <sheetName val="In_Current_ex_rate244"/>
      <sheetName val="output_Cy244"/>
      <sheetName val="output_FY244"/>
      <sheetName val="output_q244"/>
      <sheetName val="weta_data165"/>
      <sheetName val="SITMONS_(2)248"/>
      <sheetName val="SIMONIT-AV_245"/>
      <sheetName val="Dossier_FMI245"/>
      <sheetName val="BDDCLE_-FMI245"/>
      <sheetName val="Titre-_IV245"/>
      <sheetName val="RA-IV-8_suite245"/>
      <sheetName val="RA-IV-9_(2)245"/>
      <sheetName val="RA-IV-10_(2)245"/>
      <sheetName val="RA-IV-11_(2)245"/>
      <sheetName val="RA-IV-12_(2)245"/>
      <sheetName val="RA-IV-22_245"/>
      <sheetName val="RA-base_monétaire245"/>
      <sheetName val="In_Current_ex_rate245"/>
      <sheetName val="output_Cy245"/>
      <sheetName val="output_FY245"/>
      <sheetName val="output_q245"/>
      <sheetName val="weta_data166"/>
      <sheetName val="SITMONS_(2)249"/>
      <sheetName val="SIMONIT-AV_246"/>
      <sheetName val="Dossier_FMI246"/>
      <sheetName val="BDDCLE_-FMI246"/>
      <sheetName val="Titre-_IV246"/>
      <sheetName val="RA-IV-8_suite246"/>
      <sheetName val="RA-IV-9_(2)246"/>
      <sheetName val="RA-IV-10_(2)246"/>
      <sheetName val="RA-IV-11_(2)246"/>
      <sheetName val="RA-IV-12_(2)246"/>
      <sheetName val="RA-IV-22_246"/>
      <sheetName val="RA-base_monétaire246"/>
      <sheetName val="In_Current_ex_rate246"/>
      <sheetName val="output_Cy246"/>
      <sheetName val="output_FY246"/>
      <sheetName val="output_q246"/>
      <sheetName val="weta_data167"/>
      <sheetName val="SITMONS_(2)250"/>
      <sheetName val="SIMONIT-AV_247"/>
      <sheetName val="Dossier_FMI247"/>
      <sheetName val="BDDCLE_-FMI247"/>
      <sheetName val="Titre-_IV247"/>
      <sheetName val="RA-IV-8_suite247"/>
      <sheetName val="RA-IV-9_(2)247"/>
      <sheetName val="RA-IV-10_(2)247"/>
      <sheetName val="RA-IV-11_(2)247"/>
      <sheetName val="RA-IV-12_(2)247"/>
      <sheetName val="RA-IV-22_247"/>
      <sheetName val="RA-base_monétaire247"/>
      <sheetName val="In_Current_ex_rate247"/>
      <sheetName val="output_Cy247"/>
      <sheetName val="output_FY247"/>
      <sheetName val="output_q247"/>
      <sheetName val="weta_data168"/>
      <sheetName val="SITMONS_(2)252"/>
      <sheetName val="SIMONIT-AV_249"/>
      <sheetName val="Dossier_FMI249"/>
      <sheetName val="BDDCLE_-FMI249"/>
      <sheetName val="Titre-_IV249"/>
      <sheetName val="RA-IV-8_suite249"/>
      <sheetName val="RA-IV-9_(2)249"/>
      <sheetName val="RA-IV-10_(2)249"/>
      <sheetName val="RA-IV-11_(2)249"/>
      <sheetName val="RA-IV-12_(2)249"/>
      <sheetName val="RA-IV-22_249"/>
      <sheetName val="RA-base_monétaire249"/>
      <sheetName val="In_Current_ex_rate249"/>
      <sheetName val="output_Cy249"/>
      <sheetName val="output_FY249"/>
      <sheetName val="output_q249"/>
      <sheetName val="weta_data170"/>
      <sheetName val="SITMONS_(2)253"/>
      <sheetName val="SIMONIT-AV_250"/>
      <sheetName val="Dossier_FMI250"/>
      <sheetName val="BDDCLE_-FMI250"/>
      <sheetName val="Titre-_IV250"/>
      <sheetName val="RA-IV-8_suite250"/>
      <sheetName val="RA-IV-9_(2)250"/>
      <sheetName val="RA-IV-10_(2)250"/>
      <sheetName val="RA-IV-11_(2)250"/>
      <sheetName val="RA-IV-12_(2)250"/>
      <sheetName val="RA-IV-22_250"/>
      <sheetName val="RA-base_monétaire250"/>
      <sheetName val="In_Current_ex_rate250"/>
      <sheetName val="output_Cy250"/>
      <sheetName val="output_FY250"/>
      <sheetName val="output_q250"/>
      <sheetName val="weta_data171"/>
      <sheetName val="SITMONS_(2)254"/>
      <sheetName val="SIMONIT-AV_251"/>
      <sheetName val="Dossier_FMI251"/>
      <sheetName val="BDDCLE_-FMI251"/>
      <sheetName val="Titre-_IV251"/>
      <sheetName val="RA-IV-8_suite251"/>
      <sheetName val="RA-IV-9_(2)251"/>
      <sheetName val="RA-IV-10_(2)251"/>
      <sheetName val="RA-IV-11_(2)251"/>
      <sheetName val="RA-IV-12_(2)251"/>
      <sheetName val="RA-IV-22_251"/>
      <sheetName val="RA-base_monétaire251"/>
      <sheetName val="In_Current_ex_rate251"/>
      <sheetName val="output_Cy251"/>
      <sheetName val="output_FY251"/>
      <sheetName val="output_q251"/>
      <sheetName val="weta_data172"/>
      <sheetName val="SITMONS_(2)255"/>
      <sheetName val="SIMONIT-AV_252"/>
      <sheetName val="Dossier_FMI252"/>
      <sheetName val="BDDCLE_-FMI252"/>
      <sheetName val="Titre-_IV252"/>
      <sheetName val="RA-IV-8_suite252"/>
      <sheetName val="RA-IV-9_(2)252"/>
      <sheetName val="RA-IV-10_(2)252"/>
      <sheetName val="RA-IV-11_(2)252"/>
      <sheetName val="RA-IV-12_(2)252"/>
      <sheetName val="RA-IV-22_252"/>
      <sheetName val="RA-base_monétaire252"/>
      <sheetName val="In_Current_ex_rate252"/>
      <sheetName val="output_Cy252"/>
      <sheetName val="output_FY252"/>
      <sheetName val="output_q252"/>
      <sheetName val="weta_data173"/>
      <sheetName val="SITMONS_(2)256"/>
      <sheetName val="SIMONIT-AV_253"/>
      <sheetName val="Dossier_FMI253"/>
      <sheetName val="BDDCLE_-FMI253"/>
      <sheetName val="Titre-_IV253"/>
      <sheetName val="RA-IV-8_suite253"/>
      <sheetName val="RA-IV-9_(2)253"/>
      <sheetName val="RA-IV-10_(2)253"/>
      <sheetName val="RA-IV-11_(2)253"/>
      <sheetName val="RA-IV-12_(2)253"/>
      <sheetName val="RA-IV-22_253"/>
      <sheetName val="RA-base_monétaire253"/>
      <sheetName val="In_Current_ex_rate253"/>
      <sheetName val="output_Cy253"/>
      <sheetName val="output_FY253"/>
      <sheetName val="output_q253"/>
      <sheetName val="weta_data174"/>
      <sheetName val="SITMONS_(2)257"/>
      <sheetName val="SIMONIT-AV_254"/>
      <sheetName val="Dossier_FMI254"/>
      <sheetName val="BDDCLE_-FMI254"/>
      <sheetName val="Titre-_IV254"/>
      <sheetName val="RA-IV-8_suite254"/>
      <sheetName val="RA-IV-9_(2)254"/>
      <sheetName val="RA-IV-10_(2)254"/>
      <sheetName val="RA-IV-11_(2)254"/>
      <sheetName val="RA-IV-12_(2)254"/>
      <sheetName val="RA-IV-22_254"/>
      <sheetName val="RA-base_monétaire254"/>
      <sheetName val="In_Current_ex_rate254"/>
      <sheetName val="output_Cy254"/>
      <sheetName val="output_FY254"/>
      <sheetName val="output_q254"/>
      <sheetName val="weta_data175"/>
      <sheetName val="SITMONS_(2)258"/>
      <sheetName val="SIMONIT-AV_255"/>
      <sheetName val="Dossier_FMI255"/>
      <sheetName val="BDDCLE_-FMI255"/>
      <sheetName val="Titre-_IV255"/>
      <sheetName val="RA-IV-8_suite255"/>
      <sheetName val="RA-IV-9_(2)255"/>
      <sheetName val="RA-IV-10_(2)255"/>
      <sheetName val="RA-IV-11_(2)255"/>
      <sheetName val="RA-IV-12_(2)255"/>
      <sheetName val="RA-IV-22_255"/>
      <sheetName val="RA-base_monétaire255"/>
      <sheetName val="In_Current_ex_rate255"/>
      <sheetName val="output_Cy255"/>
      <sheetName val="output_FY255"/>
      <sheetName val="output_q255"/>
      <sheetName val="weta_data176"/>
      <sheetName val="SITMONS_(2)260"/>
      <sheetName val="SIMONIT-AV_257"/>
      <sheetName val="Dossier_FMI257"/>
      <sheetName val="BDDCLE_-FMI257"/>
      <sheetName val="Titre-_IV257"/>
      <sheetName val="RA-IV-8_suite257"/>
      <sheetName val="RA-IV-9_(2)257"/>
      <sheetName val="RA-IV-10_(2)257"/>
      <sheetName val="RA-IV-11_(2)257"/>
      <sheetName val="RA-IV-12_(2)257"/>
      <sheetName val="RA-IV-22_257"/>
      <sheetName val="RA-base_monétaire257"/>
      <sheetName val="In_Current_ex_rate257"/>
      <sheetName val="output_Cy257"/>
      <sheetName val="output_FY257"/>
      <sheetName val="output_q257"/>
      <sheetName val="weta_data178"/>
      <sheetName val="SITMONS_(2)259"/>
      <sheetName val="SIMONIT-AV_256"/>
      <sheetName val="Dossier_FMI256"/>
      <sheetName val="BDDCLE_-FMI256"/>
      <sheetName val="Titre-_IV256"/>
      <sheetName val="RA-IV-8_suite256"/>
      <sheetName val="RA-IV-9_(2)256"/>
      <sheetName val="RA-IV-10_(2)256"/>
      <sheetName val="RA-IV-11_(2)256"/>
      <sheetName val="RA-IV-12_(2)256"/>
      <sheetName val="RA-IV-22_256"/>
      <sheetName val="RA-base_monétaire256"/>
      <sheetName val="In_Current_ex_rate256"/>
      <sheetName val="output_Cy256"/>
      <sheetName val="output_FY256"/>
      <sheetName val="output_q256"/>
      <sheetName val="weta_data177"/>
      <sheetName val="SITMONS_(2)261"/>
      <sheetName val="SIMONIT-AV_258"/>
      <sheetName val="Dossier_FMI258"/>
      <sheetName val="BDDCLE_-FMI258"/>
      <sheetName val="Titre-_IV258"/>
      <sheetName val="RA-IV-8_suite258"/>
      <sheetName val="RA-IV-9_(2)258"/>
      <sheetName val="RA-IV-10_(2)258"/>
      <sheetName val="RA-IV-11_(2)258"/>
      <sheetName val="RA-IV-12_(2)258"/>
      <sheetName val="RA-IV-22_258"/>
      <sheetName val="RA-base_monétaire258"/>
      <sheetName val="In_Current_ex_rate258"/>
      <sheetName val="output_Cy258"/>
      <sheetName val="output_FY258"/>
      <sheetName val="output_q258"/>
      <sheetName val="weta_data179"/>
      <sheetName val="SITMONS_(2)262"/>
      <sheetName val="SIMONIT-AV_259"/>
      <sheetName val="Dossier_FMI259"/>
      <sheetName val="BDDCLE_-FMI259"/>
      <sheetName val="Titre-_IV259"/>
      <sheetName val="RA-IV-8_suite259"/>
      <sheetName val="RA-IV-9_(2)259"/>
      <sheetName val="RA-IV-10_(2)259"/>
      <sheetName val="RA-IV-11_(2)259"/>
      <sheetName val="RA-IV-12_(2)259"/>
      <sheetName val="RA-IV-22_259"/>
      <sheetName val="RA-base_monétaire259"/>
      <sheetName val="In_Current_ex_rate259"/>
      <sheetName val="output_Cy259"/>
      <sheetName val="output_FY259"/>
      <sheetName val="output_q259"/>
      <sheetName val="weta_data180"/>
      <sheetName val="SITMONS_(2)263"/>
      <sheetName val="SIMONIT-AV_260"/>
      <sheetName val="Dossier_FMI260"/>
      <sheetName val="BDDCLE_-FMI260"/>
      <sheetName val="Titre-_IV260"/>
      <sheetName val="RA-IV-8_suite260"/>
      <sheetName val="RA-IV-9_(2)260"/>
      <sheetName val="RA-IV-10_(2)260"/>
      <sheetName val="RA-IV-11_(2)260"/>
      <sheetName val="RA-IV-12_(2)260"/>
      <sheetName val="RA-IV-22_260"/>
      <sheetName val="RA-base_monétaire260"/>
      <sheetName val="In_Current_ex_rate260"/>
      <sheetName val="output_Cy260"/>
      <sheetName val="output_FY260"/>
      <sheetName val="output_q260"/>
      <sheetName val="weta_data181"/>
      <sheetName val="SITMONS_(2)265"/>
      <sheetName val="SIMONIT-AV_262"/>
      <sheetName val="Dossier_FMI262"/>
      <sheetName val="BDDCLE_-FMI262"/>
      <sheetName val="Titre-_IV262"/>
      <sheetName val="RA-IV-8_suite262"/>
      <sheetName val="RA-IV-9_(2)262"/>
      <sheetName val="RA-IV-10_(2)262"/>
      <sheetName val="RA-IV-11_(2)262"/>
      <sheetName val="RA-IV-12_(2)262"/>
      <sheetName val="RA-IV-22_262"/>
      <sheetName val="RA-base_monétaire262"/>
      <sheetName val="In_Current_ex_rate262"/>
      <sheetName val="output_Cy262"/>
      <sheetName val="output_FY262"/>
      <sheetName val="output_q262"/>
      <sheetName val="weta_data183"/>
      <sheetName val="SITMONS_(2)264"/>
      <sheetName val="SIMONIT-AV_261"/>
      <sheetName val="Dossier_FMI261"/>
      <sheetName val="BDDCLE_-FMI261"/>
      <sheetName val="Titre-_IV261"/>
      <sheetName val="RA-IV-8_suite261"/>
      <sheetName val="RA-IV-9_(2)261"/>
      <sheetName val="RA-IV-10_(2)261"/>
      <sheetName val="RA-IV-11_(2)261"/>
      <sheetName val="RA-IV-12_(2)261"/>
      <sheetName val="RA-IV-22_261"/>
      <sheetName val="RA-base_monétaire261"/>
      <sheetName val="In_Current_ex_rate261"/>
      <sheetName val="output_Cy261"/>
      <sheetName val="output_FY261"/>
      <sheetName val="output_q261"/>
      <sheetName val="weta_data182"/>
      <sheetName val="SITMONS_(2)266"/>
      <sheetName val="SIMONIT-AV_263"/>
      <sheetName val="Dossier_FMI263"/>
      <sheetName val="BDDCLE_-FMI263"/>
      <sheetName val="Titre-_IV263"/>
      <sheetName val="RA-IV-8_suite263"/>
      <sheetName val="RA-IV-9_(2)263"/>
      <sheetName val="RA-IV-10_(2)263"/>
      <sheetName val="RA-IV-11_(2)263"/>
      <sheetName val="RA-IV-12_(2)263"/>
      <sheetName val="RA-IV-22_263"/>
      <sheetName val="RA-base_monétaire263"/>
      <sheetName val="In_Current_ex_rate263"/>
      <sheetName val="output_Cy263"/>
      <sheetName val="output_FY263"/>
      <sheetName val="output_q263"/>
      <sheetName val="weta_data184"/>
      <sheetName val="SITMONS_(2)267"/>
      <sheetName val="SIMONIT-AV_264"/>
      <sheetName val="Dossier_FMI264"/>
      <sheetName val="BDDCLE_-FMI264"/>
      <sheetName val="Titre-_IV264"/>
      <sheetName val="RA-IV-8_suite264"/>
      <sheetName val="RA-IV-9_(2)264"/>
      <sheetName val="RA-IV-10_(2)264"/>
      <sheetName val="RA-IV-11_(2)264"/>
      <sheetName val="RA-IV-12_(2)264"/>
      <sheetName val="RA-IV-22_264"/>
      <sheetName val="RA-base_monétaire264"/>
      <sheetName val="In_Current_ex_rate264"/>
      <sheetName val="output_Cy264"/>
      <sheetName val="output_FY264"/>
      <sheetName val="output_q264"/>
      <sheetName val="weta_data185"/>
      <sheetName val="SITMONS_(2)268"/>
      <sheetName val="SIMONIT-AV_265"/>
      <sheetName val="Dossier_FMI265"/>
      <sheetName val="BDDCLE_-FMI265"/>
      <sheetName val="Titre-_IV265"/>
      <sheetName val="RA-IV-8_suite265"/>
      <sheetName val="RA-IV-9_(2)265"/>
      <sheetName val="RA-IV-10_(2)265"/>
      <sheetName val="RA-IV-11_(2)265"/>
      <sheetName val="RA-IV-12_(2)265"/>
      <sheetName val="RA-IV-22_265"/>
      <sheetName val="RA-base_monétaire265"/>
      <sheetName val="In_Current_ex_rate265"/>
      <sheetName val="output_Cy265"/>
      <sheetName val="output_FY265"/>
      <sheetName val="output_q265"/>
      <sheetName val="weta_data186"/>
      <sheetName val="SITMONS_(2)269"/>
      <sheetName val="SIMONIT-AV_266"/>
      <sheetName val="Dossier_FMI266"/>
      <sheetName val="BDDCLE_-FMI266"/>
      <sheetName val="Titre-_IV266"/>
      <sheetName val="RA-IV-8_suite266"/>
      <sheetName val="RA-IV-9_(2)266"/>
      <sheetName val="RA-IV-10_(2)266"/>
      <sheetName val="RA-IV-11_(2)266"/>
      <sheetName val="RA-IV-12_(2)266"/>
      <sheetName val="RA-IV-22_266"/>
      <sheetName val="RA-base_monétaire266"/>
      <sheetName val="In_Current_ex_rate266"/>
      <sheetName val="output_Cy266"/>
      <sheetName val="output_FY266"/>
      <sheetName val="output_q266"/>
      <sheetName val="weta_data187"/>
      <sheetName val="SITMONS_(2)271"/>
      <sheetName val="SIMONIT-AV_268"/>
      <sheetName val="Dossier_FMI268"/>
      <sheetName val="BDDCLE_-FMI268"/>
      <sheetName val="Titre-_IV268"/>
      <sheetName val="RA-IV-8_suite268"/>
      <sheetName val="RA-IV-9_(2)268"/>
      <sheetName val="RA-IV-10_(2)268"/>
      <sheetName val="RA-IV-11_(2)268"/>
      <sheetName val="RA-IV-12_(2)268"/>
      <sheetName val="RA-IV-22_268"/>
      <sheetName val="RA-base_monétaire268"/>
      <sheetName val="In_Current_ex_rate268"/>
      <sheetName val="output_Cy268"/>
      <sheetName val="output_FY268"/>
      <sheetName val="output_q268"/>
      <sheetName val="weta_data189"/>
      <sheetName val="SITMONS_(2)270"/>
      <sheetName val="SIMONIT-AV_267"/>
      <sheetName val="Dossier_FMI267"/>
      <sheetName val="BDDCLE_-FMI267"/>
      <sheetName val="Titre-_IV267"/>
      <sheetName val="RA-IV-8_suite267"/>
      <sheetName val="RA-IV-9_(2)267"/>
      <sheetName val="RA-IV-10_(2)267"/>
      <sheetName val="RA-IV-11_(2)267"/>
      <sheetName val="RA-IV-12_(2)267"/>
      <sheetName val="RA-IV-22_267"/>
      <sheetName val="RA-base_monétaire267"/>
      <sheetName val="In_Current_ex_rate267"/>
      <sheetName val="output_Cy267"/>
      <sheetName val="output_FY267"/>
      <sheetName val="output_q267"/>
      <sheetName val="weta_data188"/>
      <sheetName val="SITMONS_(2)272"/>
      <sheetName val="SIMONIT-AV_269"/>
      <sheetName val="Dossier_FMI269"/>
      <sheetName val="BDDCLE_-FMI269"/>
      <sheetName val="Titre-_IV269"/>
      <sheetName val="RA-IV-8_suite269"/>
      <sheetName val="RA-IV-9_(2)269"/>
      <sheetName val="RA-IV-10_(2)269"/>
      <sheetName val="RA-IV-11_(2)269"/>
      <sheetName val="RA-IV-12_(2)269"/>
      <sheetName val="RA-IV-22_269"/>
      <sheetName val="RA-base_monétaire269"/>
      <sheetName val="In_Current_ex_rate269"/>
      <sheetName val="output_Cy269"/>
      <sheetName val="output_FY269"/>
      <sheetName val="output_q269"/>
      <sheetName val="weta_data190"/>
      <sheetName val="SITMONS_(2)273"/>
      <sheetName val="SIMONIT-AV_270"/>
      <sheetName val="Dossier_FMI270"/>
      <sheetName val="BDDCLE_-FMI270"/>
      <sheetName val="Titre-_IV270"/>
      <sheetName val="RA-IV-8_suite270"/>
      <sheetName val="RA-IV-9_(2)270"/>
      <sheetName val="RA-IV-10_(2)270"/>
      <sheetName val="RA-IV-11_(2)270"/>
      <sheetName val="RA-IV-12_(2)270"/>
      <sheetName val="RA-IV-22_270"/>
      <sheetName val="RA-base_monétaire270"/>
      <sheetName val="In_Current_ex_rate270"/>
      <sheetName val="output_Cy270"/>
      <sheetName val="output_FY270"/>
      <sheetName val="output_q270"/>
      <sheetName val="weta_data191"/>
      <sheetName val="SITMONS_(2)274"/>
      <sheetName val="SIMONIT-AV_271"/>
      <sheetName val="Dossier_FMI271"/>
      <sheetName val="BDDCLE_-FMI271"/>
      <sheetName val="Titre-_IV271"/>
      <sheetName val="RA-IV-8_suite271"/>
      <sheetName val="RA-IV-9_(2)271"/>
      <sheetName val="RA-IV-10_(2)271"/>
      <sheetName val="RA-IV-11_(2)271"/>
      <sheetName val="RA-IV-12_(2)271"/>
      <sheetName val="RA-IV-22_271"/>
      <sheetName val="RA-base_monétaire271"/>
      <sheetName val="In_Current_ex_rate271"/>
      <sheetName val="output_Cy271"/>
      <sheetName val="output_FY271"/>
      <sheetName val="output_q271"/>
      <sheetName val="weta_data192"/>
      <sheetName val="SITMONS_(2)275"/>
      <sheetName val="SIMONIT-AV_272"/>
      <sheetName val="Dossier_FMI272"/>
      <sheetName val="BDDCLE_-FMI272"/>
      <sheetName val="Titre-_IV272"/>
      <sheetName val="RA-IV-8_suite272"/>
      <sheetName val="RA-IV-9_(2)272"/>
      <sheetName val="RA-IV-10_(2)272"/>
      <sheetName val="RA-IV-11_(2)272"/>
      <sheetName val="RA-IV-12_(2)272"/>
      <sheetName val="RA-IV-22_272"/>
      <sheetName val="RA-base_monétaire272"/>
      <sheetName val="In_Current_ex_rate272"/>
      <sheetName val="output_Cy272"/>
      <sheetName val="output_FY272"/>
      <sheetName val="output_q272"/>
      <sheetName val="weta_data193"/>
      <sheetName val="SITMONS_(2)276"/>
      <sheetName val="SIMONIT-AV_273"/>
      <sheetName val="Dossier_FMI273"/>
      <sheetName val="BDDCLE_-FMI273"/>
      <sheetName val="Titre-_IV273"/>
      <sheetName val="RA-IV-8_suite273"/>
      <sheetName val="RA-IV-9_(2)273"/>
      <sheetName val="RA-IV-10_(2)273"/>
      <sheetName val="RA-IV-11_(2)273"/>
      <sheetName val="RA-IV-12_(2)273"/>
      <sheetName val="RA-IV-22_273"/>
      <sheetName val="RA-base_monétaire273"/>
      <sheetName val="In_Current_ex_rate273"/>
      <sheetName val="output_Cy273"/>
      <sheetName val="output_FY273"/>
      <sheetName val="output_q273"/>
      <sheetName val="weta_data194"/>
      <sheetName val="SITMONS_(2)277"/>
      <sheetName val="SIMONIT-AV_274"/>
      <sheetName val="Dossier_FMI274"/>
      <sheetName val="BDDCLE_-FMI274"/>
      <sheetName val="Titre-_IV274"/>
      <sheetName val="RA-IV-8_suite274"/>
      <sheetName val="RA-IV-9_(2)274"/>
      <sheetName val="RA-IV-10_(2)274"/>
      <sheetName val="RA-IV-11_(2)274"/>
      <sheetName val="RA-IV-12_(2)274"/>
      <sheetName val="RA-IV-22_274"/>
      <sheetName val="RA-base_monétaire274"/>
      <sheetName val="In_Current_ex_rate274"/>
      <sheetName val="output_Cy274"/>
      <sheetName val="output_FY274"/>
      <sheetName val="output_q274"/>
      <sheetName val="weta_data195"/>
      <sheetName val="SITMONS_(2)278"/>
      <sheetName val="SIMONIT-AV_275"/>
      <sheetName val="Dossier_FMI275"/>
      <sheetName val="BDDCLE_-FMI275"/>
      <sheetName val="Titre-_IV275"/>
      <sheetName val="RA-IV-8_suite275"/>
      <sheetName val="RA-IV-9_(2)275"/>
      <sheetName val="RA-IV-10_(2)275"/>
      <sheetName val="RA-IV-11_(2)275"/>
      <sheetName val="RA-IV-12_(2)275"/>
      <sheetName val="RA-IV-22_275"/>
      <sheetName val="RA-base_monétaire275"/>
      <sheetName val="In_Current_ex_rate275"/>
      <sheetName val="output_Cy275"/>
      <sheetName val="output_FY275"/>
      <sheetName val="output_q275"/>
      <sheetName val="weta_data196"/>
      <sheetName val="SITMONS_(2)279"/>
      <sheetName val="SIMONIT-AV_276"/>
      <sheetName val="Dossier_FMI276"/>
      <sheetName val="BDDCLE_-FMI276"/>
      <sheetName val="Titre-_IV276"/>
      <sheetName val="RA-IV-8_suite276"/>
      <sheetName val="RA-IV-9_(2)276"/>
      <sheetName val="RA-IV-10_(2)276"/>
      <sheetName val="RA-IV-11_(2)276"/>
      <sheetName val="RA-IV-12_(2)276"/>
      <sheetName val="RA-IV-22_276"/>
      <sheetName val="RA-base_monétaire276"/>
      <sheetName val="In_Current_ex_rate276"/>
      <sheetName val="output_Cy276"/>
      <sheetName val="output_FY276"/>
      <sheetName val="output_q276"/>
      <sheetName val="weta_data197"/>
      <sheetName val="SITMONS_(2)280"/>
      <sheetName val="SIMONIT-AV_277"/>
      <sheetName val="Dossier_FMI277"/>
      <sheetName val="BDDCLE_-FMI277"/>
      <sheetName val="Titre-_IV277"/>
      <sheetName val="RA-IV-8_suite277"/>
      <sheetName val="RA-IV-9_(2)277"/>
      <sheetName val="RA-IV-10_(2)277"/>
      <sheetName val="RA-IV-11_(2)277"/>
      <sheetName val="RA-IV-12_(2)277"/>
      <sheetName val="RA-IV-22_277"/>
      <sheetName val="RA-base_monétaire277"/>
      <sheetName val="In_Current_ex_rate277"/>
      <sheetName val="output_Cy277"/>
      <sheetName val="output_FY277"/>
      <sheetName val="output_q277"/>
      <sheetName val="weta_data198"/>
      <sheetName val="SITMONS_(2)281"/>
      <sheetName val="SIMONIT-AV_278"/>
      <sheetName val="Dossier_FMI278"/>
      <sheetName val="BDDCLE_-FMI278"/>
      <sheetName val="Titre-_IV278"/>
      <sheetName val="RA-IV-8_suite278"/>
      <sheetName val="RA-IV-9_(2)278"/>
      <sheetName val="RA-IV-10_(2)278"/>
      <sheetName val="RA-IV-11_(2)278"/>
      <sheetName val="RA-IV-12_(2)278"/>
      <sheetName val="RA-IV-22_278"/>
      <sheetName val="RA-base_monétaire278"/>
      <sheetName val="In_Current_ex_rate278"/>
      <sheetName val="output_Cy278"/>
      <sheetName val="output_FY278"/>
      <sheetName val="output_q278"/>
      <sheetName val="weta_data199"/>
      <sheetName val="SITMONS_(2)282"/>
      <sheetName val="SIMONIT-AV_279"/>
      <sheetName val="Dossier_FMI279"/>
      <sheetName val="BDDCLE_-FMI279"/>
      <sheetName val="Titre-_IV279"/>
      <sheetName val="RA-IV-8_suite279"/>
      <sheetName val="RA-IV-9_(2)279"/>
      <sheetName val="RA-IV-10_(2)279"/>
      <sheetName val="RA-IV-11_(2)279"/>
      <sheetName val="RA-IV-12_(2)279"/>
      <sheetName val="RA-IV-22_279"/>
      <sheetName val="RA-base_monétaire279"/>
      <sheetName val="In_Current_ex_rate279"/>
      <sheetName val="output_Cy279"/>
      <sheetName val="output_FY279"/>
      <sheetName val="output_q279"/>
      <sheetName val="weta_data200"/>
      <sheetName val="SITMONS_(2)283"/>
      <sheetName val="SIMONIT-AV_280"/>
      <sheetName val="Dossier_FMI280"/>
      <sheetName val="BDDCLE_-FMI280"/>
      <sheetName val="Titre-_IV280"/>
      <sheetName val="RA-IV-8_suite280"/>
      <sheetName val="RA-IV-9_(2)280"/>
      <sheetName val="RA-IV-10_(2)280"/>
      <sheetName val="RA-IV-11_(2)280"/>
      <sheetName val="RA-IV-12_(2)280"/>
      <sheetName val="RA-IV-22_280"/>
      <sheetName val="RA-base_monétaire280"/>
      <sheetName val="In_Current_ex_rate280"/>
      <sheetName val="output_Cy280"/>
      <sheetName val="output_FY280"/>
      <sheetName val="output_q280"/>
      <sheetName val="weta_data2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919">
          <cell r="A919" t="str">
            <v>VERIFICATION (AVOIRS - ENGAGEMENTS)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258">
          <cell r="A1258" t="str">
            <v>(AVOIRS = ENGAGEMENTS )  -  TOTAL ENGAGEMENTS</v>
          </cell>
        </row>
        <row r="1259">
          <cell r="A1259" t="str">
            <v>(AVOIRS = ENGAGEMENTS)   -  TOTAL   AVOIRS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 refreshError="1"/>
      <sheetData sheetId="3070" refreshError="1"/>
      <sheetData sheetId="3071" refreshError="1"/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 refreshError="1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 refreshError="1"/>
      <sheetData sheetId="3475" refreshError="1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 refreshError="1"/>
      <sheetData sheetId="3561" refreshError="1"/>
      <sheetData sheetId="3562" refreshError="1"/>
      <sheetData sheetId="3563" refreshError="1"/>
      <sheetData sheetId="3564" refreshError="1"/>
      <sheetData sheetId="3565" refreshError="1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 refreshError="1"/>
      <sheetData sheetId="3577" refreshError="1"/>
      <sheetData sheetId="3578" refreshError="1"/>
      <sheetData sheetId="3579" refreshError="1"/>
      <sheetData sheetId="3580" refreshError="1"/>
      <sheetData sheetId="3581" refreshError="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 refreshError="1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 refreshError="1"/>
      <sheetData sheetId="3614" refreshError="1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 refreshError="1"/>
      <sheetData sheetId="3621" refreshError="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 refreshError="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 refreshError="1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 refreshError="1"/>
      <sheetData sheetId="4207" refreshError="1"/>
      <sheetData sheetId="4208" refreshError="1"/>
      <sheetData sheetId="4209" refreshError="1"/>
      <sheetData sheetId="4210" refreshError="1"/>
      <sheetData sheetId="4211" refreshError="1"/>
      <sheetData sheetId="4212" refreshError="1"/>
      <sheetData sheetId="4213" refreshError="1"/>
      <sheetData sheetId="4214" refreshError="1"/>
      <sheetData sheetId="4215" refreshError="1"/>
      <sheetData sheetId="4216" refreshError="1"/>
      <sheetData sheetId="4217" refreshError="1"/>
      <sheetData sheetId="4218" refreshError="1"/>
      <sheetData sheetId="4219" refreshError="1"/>
      <sheetData sheetId="4220" refreshError="1"/>
      <sheetData sheetId="4221" refreshError="1"/>
      <sheetData sheetId="4222" refreshError="1"/>
      <sheetData sheetId="4223" refreshError="1"/>
      <sheetData sheetId="4224" refreshError="1"/>
      <sheetData sheetId="4225" refreshError="1"/>
      <sheetData sheetId="4226" refreshError="1"/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 refreshError="1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 refreshError="1"/>
      <sheetData sheetId="4265" refreshError="1"/>
      <sheetData sheetId="4266" refreshError="1"/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 refreshError="1"/>
      <sheetData sheetId="4280" refreshError="1"/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 refreshError="1"/>
      <sheetData sheetId="4288" refreshError="1"/>
      <sheetData sheetId="4289" refreshError="1"/>
      <sheetData sheetId="4290" refreshError="1"/>
      <sheetData sheetId="4291" refreshError="1"/>
      <sheetData sheetId="4292" refreshError="1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 refreshError="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 refreshError="1"/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 refreshError="1"/>
      <sheetData sheetId="4349" refreshError="1"/>
      <sheetData sheetId="4350" refreshError="1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 refreshError="1"/>
      <sheetData sheetId="4361" refreshError="1"/>
      <sheetData sheetId="4362" refreshError="1"/>
      <sheetData sheetId="4363" refreshError="1"/>
      <sheetData sheetId="4364" refreshError="1"/>
      <sheetData sheetId="4365" refreshError="1"/>
      <sheetData sheetId="4366" refreshError="1"/>
      <sheetData sheetId="4367" refreshError="1"/>
      <sheetData sheetId="4368" refreshError="1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 refreshError="1"/>
      <sheetData sheetId="4376" refreshError="1"/>
      <sheetData sheetId="4377" refreshError="1"/>
      <sheetData sheetId="4378" refreshError="1"/>
      <sheetData sheetId="4379" refreshError="1"/>
      <sheetData sheetId="4380" refreshError="1"/>
      <sheetData sheetId="4381" refreshError="1"/>
      <sheetData sheetId="4382" refreshError="1"/>
      <sheetData sheetId="4383" refreshError="1"/>
      <sheetData sheetId="4384" refreshError="1"/>
      <sheetData sheetId="4385" refreshError="1"/>
      <sheetData sheetId="4386" refreshError="1"/>
      <sheetData sheetId="4387" refreshError="1"/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 refreshError="1"/>
      <sheetData sheetId="4419" refreshError="1"/>
      <sheetData sheetId="4420" refreshError="1"/>
      <sheetData sheetId="4421" refreshError="1"/>
      <sheetData sheetId="4422" refreshError="1"/>
      <sheetData sheetId="4423" refreshError="1"/>
      <sheetData sheetId="4424" refreshError="1"/>
      <sheetData sheetId="4425" refreshError="1"/>
      <sheetData sheetId="4426" refreshError="1"/>
      <sheetData sheetId="4427" refreshError="1"/>
      <sheetData sheetId="4428" refreshError="1"/>
      <sheetData sheetId="4429" refreshError="1"/>
      <sheetData sheetId="4430" refreshError="1"/>
      <sheetData sheetId="4431" refreshError="1"/>
      <sheetData sheetId="4432" refreshError="1"/>
      <sheetData sheetId="4433" refreshError="1"/>
      <sheetData sheetId="4434" refreshError="1"/>
      <sheetData sheetId="4435" refreshError="1"/>
      <sheetData sheetId="4436" refreshError="1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 refreshError="1"/>
      <sheetData sheetId="4454" refreshError="1"/>
      <sheetData sheetId="4455" refreshError="1"/>
      <sheetData sheetId="4456" refreshError="1"/>
      <sheetData sheetId="4457" refreshError="1"/>
      <sheetData sheetId="4458" refreshError="1"/>
      <sheetData sheetId="4459" refreshError="1"/>
      <sheetData sheetId="4460" refreshError="1"/>
      <sheetData sheetId="4461" refreshError="1"/>
      <sheetData sheetId="4462" refreshError="1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 refreshError="1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 refreshError="1"/>
      <sheetData sheetId="4489" refreshError="1"/>
      <sheetData sheetId="4490" refreshError="1"/>
      <sheetData sheetId="4491" refreshError="1"/>
      <sheetData sheetId="4492" refreshError="1"/>
      <sheetData sheetId="4493" refreshError="1"/>
      <sheetData sheetId="4494" refreshError="1"/>
      <sheetData sheetId="4495" refreshError="1"/>
      <sheetData sheetId="4496" refreshError="1"/>
      <sheetData sheetId="4497" refreshError="1"/>
      <sheetData sheetId="4498" refreshError="1"/>
      <sheetData sheetId="4499" refreshError="1"/>
      <sheetData sheetId="4500" refreshError="1"/>
      <sheetData sheetId="4501" refreshError="1"/>
      <sheetData sheetId="4502" refreshError="1"/>
      <sheetData sheetId="4503" refreshError="1"/>
      <sheetData sheetId="4504" refreshError="1"/>
      <sheetData sheetId="4505" refreshError="1"/>
      <sheetData sheetId="4506" refreshError="1"/>
      <sheetData sheetId="4507" refreshError="1"/>
      <sheetData sheetId="4508" refreshError="1"/>
      <sheetData sheetId="4509" refreshError="1"/>
      <sheetData sheetId="4510" refreshError="1"/>
      <sheetData sheetId="4511" refreshError="1"/>
      <sheetData sheetId="4512" refreshError="1"/>
      <sheetData sheetId="4513" refreshError="1"/>
      <sheetData sheetId="4514" refreshError="1"/>
      <sheetData sheetId="4515" refreshError="1"/>
      <sheetData sheetId="4516" refreshError="1"/>
      <sheetData sheetId="4517" refreshError="1"/>
      <sheetData sheetId="4518" refreshError="1"/>
      <sheetData sheetId="4519" refreshError="1"/>
      <sheetData sheetId="4520" refreshError="1"/>
      <sheetData sheetId="4521" refreshError="1"/>
      <sheetData sheetId="4522" refreshError="1"/>
      <sheetData sheetId="4523" refreshError="1"/>
      <sheetData sheetId="4524" refreshError="1"/>
      <sheetData sheetId="4525" refreshError="1"/>
      <sheetData sheetId="4526" refreshError="1"/>
      <sheetData sheetId="4527" refreshError="1"/>
      <sheetData sheetId="4528" refreshError="1"/>
      <sheetData sheetId="4529" refreshError="1"/>
      <sheetData sheetId="4530" refreshError="1"/>
      <sheetData sheetId="4531" refreshError="1"/>
      <sheetData sheetId="4532" refreshError="1"/>
      <sheetData sheetId="4533" refreshError="1"/>
      <sheetData sheetId="4534" refreshError="1"/>
      <sheetData sheetId="4535" refreshError="1"/>
      <sheetData sheetId="4536" refreshError="1"/>
      <sheetData sheetId="4537" refreshError="1"/>
      <sheetData sheetId="4538" refreshError="1"/>
      <sheetData sheetId="4539" refreshError="1"/>
      <sheetData sheetId="4540" refreshError="1"/>
      <sheetData sheetId="4541" refreshError="1"/>
      <sheetData sheetId="4542" refreshError="1"/>
      <sheetData sheetId="4543" refreshError="1"/>
      <sheetData sheetId="4544" refreshError="1"/>
      <sheetData sheetId="4545" refreshError="1"/>
      <sheetData sheetId="4546" refreshError="1"/>
      <sheetData sheetId="4547" refreshError="1"/>
      <sheetData sheetId="4548" refreshError="1"/>
      <sheetData sheetId="4549" refreshError="1"/>
      <sheetData sheetId="4550" refreshError="1"/>
      <sheetData sheetId="4551" refreshError="1"/>
      <sheetData sheetId="4552" refreshError="1"/>
      <sheetData sheetId="4553" refreshError="1"/>
      <sheetData sheetId="4554" refreshError="1"/>
      <sheetData sheetId="4555" refreshError="1"/>
      <sheetData sheetId="4556" refreshError="1"/>
      <sheetData sheetId="4557" refreshError="1"/>
      <sheetData sheetId="4558" refreshError="1"/>
      <sheetData sheetId="4559" refreshError="1"/>
      <sheetData sheetId="4560" refreshError="1"/>
      <sheetData sheetId="4561" refreshError="1"/>
      <sheetData sheetId="4562" refreshError="1"/>
      <sheetData sheetId="4563" refreshError="1"/>
      <sheetData sheetId="4564" refreshError="1"/>
      <sheetData sheetId="4565" refreshError="1"/>
      <sheetData sheetId="4566" refreshError="1"/>
      <sheetData sheetId="4567" refreshError="1"/>
      <sheetData sheetId="4568" refreshError="1"/>
      <sheetData sheetId="4569" refreshError="1"/>
      <sheetData sheetId="4570" refreshError="1"/>
      <sheetData sheetId="4571" refreshError="1"/>
      <sheetData sheetId="4572" refreshError="1"/>
      <sheetData sheetId="4573" refreshError="1"/>
      <sheetData sheetId="4574" refreshError="1"/>
      <sheetData sheetId="4575" refreshError="1"/>
      <sheetData sheetId="4576" refreshError="1"/>
      <sheetData sheetId="4577" refreshError="1"/>
      <sheetData sheetId="4578" refreshError="1"/>
      <sheetData sheetId="4579" refreshError="1"/>
      <sheetData sheetId="4580" refreshError="1"/>
      <sheetData sheetId="4581" refreshError="1"/>
      <sheetData sheetId="4582" refreshError="1"/>
      <sheetData sheetId="4583" refreshError="1"/>
      <sheetData sheetId="4584" refreshError="1"/>
      <sheetData sheetId="4585" refreshError="1"/>
      <sheetData sheetId="4586" refreshError="1"/>
      <sheetData sheetId="4587" refreshError="1"/>
      <sheetData sheetId="4588" refreshError="1"/>
      <sheetData sheetId="4589" refreshError="1"/>
      <sheetData sheetId="4590" refreshError="1"/>
      <sheetData sheetId="4591" refreshError="1"/>
      <sheetData sheetId="4592" refreshError="1"/>
      <sheetData sheetId="4593" refreshError="1"/>
      <sheetData sheetId="4594" refreshError="1"/>
      <sheetData sheetId="4595" refreshError="1"/>
      <sheetData sheetId="4596" refreshError="1"/>
      <sheetData sheetId="4597" refreshError="1"/>
      <sheetData sheetId="4598" refreshError="1"/>
      <sheetData sheetId="4599" refreshError="1"/>
      <sheetData sheetId="4600" refreshError="1"/>
      <sheetData sheetId="4601" refreshError="1"/>
      <sheetData sheetId="4602" refreshError="1"/>
      <sheetData sheetId="4603" refreshError="1"/>
      <sheetData sheetId="4604" refreshError="1"/>
      <sheetData sheetId="4605" refreshError="1"/>
      <sheetData sheetId="4606" refreshError="1"/>
      <sheetData sheetId="4607" refreshError="1"/>
      <sheetData sheetId="4608" refreshError="1"/>
      <sheetData sheetId="4609" refreshError="1"/>
      <sheetData sheetId="4610" refreshError="1"/>
      <sheetData sheetId="4611" refreshError="1"/>
      <sheetData sheetId="4612" refreshError="1"/>
      <sheetData sheetId="4613" refreshError="1"/>
      <sheetData sheetId="4614" refreshError="1"/>
      <sheetData sheetId="4615" refreshError="1"/>
      <sheetData sheetId="4616" refreshError="1"/>
      <sheetData sheetId="4617" refreshError="1"/>
      <sheetData sheetId="4618" refreshError="1"/>
      <sheetData sheetId="4619" refreshError="1"/>
      <sheetData sheetId="4620" refreshError="1"/>
      <sheetData sheetId="4621" refreshError="1"/>
      <sheetData sheetId="4622" refreshError="1"/>
      <sheetData sheetId="4623" refreshError="1"/>
      <sheetData sheetId="4624" refreshError="1"/>
      <sheetData sheetId="4625" refreshError="1"/>
      <sheetData sheetId="4626" refreshError="1"/>
      <sheetData sheetId="4627" refreshError="1"/>
      <sheetData sheetId="4628" refreshError="1"/>
      <sheetData sheetId="4629" refreshError="1"/>
      <sheetData sheetId="4630" refreshError="1"/>
      <sheetData sheetId="4631" refreshError="1"/>
      <sheetData sheetId="4632" refreshError="1"/>
      <sheetData sheetId="4633" refreshError="1"/>
      <sheetData sheetId="4634" refreshError="1"/>
      <sheetData sheetId="4635" refreshError="1"/>
      <sheetData sheetId="4636" refreshError="1"/>
      <sheetData sheetId="4637" refreshError="1"/>
      <sheetData sheetId="4638" refreshError="1"/>
      <sheetData sheetId="4639" refreshError="1"/>
      <sheetData sheetId="4640" refreshError="1"/>
      <sheetData sheetId="4641" refreshError="1"/>
      <sheetData sheetId="4642" refreshError="1"/>
      <sheetData sheetId="4643" refreshError="1"/>
      <sheetData sheetId="4644" refreshError="1"/>
      <sheetData sheetId="4645" refreshError="1"/>
      <sheetData sheetId="4646" refreshError="1"/>
      <sheetData sheetId="4647" refreshError="1"/>
      <sheetData sheetId="4648" refreshError="1"/>
      <sheetData sheetId="4649" refreshError="1"/>
      <sheetData sheetId="4650" refreshError="1"/>
      <sheetData sheetId="4651" refreshError="1"/>
      <sheetData sheetId="4652" refreshError="1"/>
      <sheetData sheetId="4653" refreshError="1"/>
      <sheetData sheetId="4654" refreshError="1"/>
      <sheetData sheetId="4655" refreshError="1"/>
      <sheetData sheetId="4656" refreshError="1"/>
      <sheetData sheetId="4657" refreshError="1"/>
      <sheetData sheetId="4658" refreshError="1"/>
      <sheetData sheetId="4659" refreshError="1"/>
      <sheetData sheetId="4660" refreshError="1"/>
      <sheetData sheetId="4661" refreshError="1"/>
      <sheetData sheetId="4662" refreshError="1"/>
      <sheetData sheetId="4663" refreshError="1"/>
      <sheetData sheetId="4664" refreshError="1"/>
      <sheetData sheetId="4665" refreshError="1"/>
      <sheetData sheetId="4666" refreshError="1"/>
      <sheetData sheetId="4667" refreshError="1"/>
      <sheetData sheetId="4668" refreshError="1"/>
      <sheetData sheetId="4669" refreshError="1"/>
      <sheetData sheetId="4670" refreshError="1"/>
      <sheetData sheetId="4671" refreshError="1"/>
      <sheetData sheetId="4672" refreshError="1"/>
      <sheetData sheetId="4673" refreshError="1"/>
      <sheetData sheetId="4674" refreshError="1"/>
      <sheetData sheetId="4675" refreshError="1"/>
      <sheetData sheetId="4676" refreshError="1"/>
      <sheetData sheetId="4677" refreshError="1"/>
      <sheetData sheetId="4678" refreshError="1"/>
      <sheetData sheetId="4679" refreshError="1"/>
      <sheetData sheetId="4680" refreshError="1"/>
      <sheetData sheetId="4681" refreshError="1"/>
      <sheetData sheetId="4682" refreshError="1"/>
      <sheetData sheetId="4683" refreshError="1"/>
      <sheetData sheetId="4684" refreshError="1"/>
      <sheetData sheetId="4685" refreshError="1"/>
      <sheetData sheetId="4686" refreshError="1"/>
      <sheetData sheetId="4687" refreshError="1"/>
      <sheetData sheetId="4688" refreshError="1"/>
      <sheetData sheetId="4689" refreshError="1"/>
      <sheetData sheetId="4690" refreshError="1"/>
      <sheetData sheetId="4691" refreshError="1"/>
      <sheetData sheetId="4692" refreshError="1"/>
      <sheetData sheetId="4693" refreshError="1"/>
      <sheetData sheetId="4694" refreshError="1"/>
      <sheetData sheetId="4695" refreshError="1"/>
      <sheetData sheetId="4696" refreshError="1"/>
      <sheetData sheetId="4697" refreshError="1"/>
      <sheetData sheetId="4698" refreshError="1"/>
      <sheetData sheetId="4699" refreshError="1"/>
      <sheetData sheetId="4700" refreshError="1"/>
      <sheetData sheetId="4701" refreshError="1"/>
      <sheetData sheetId="4702" refreshError="1"/>
      <sheetData sheetId="4703" refreshError="1"/>
      <sheetData sheetId="4704" refreshError="1"/>
      <sheetData sheetId="4705" refreshError="1"/>
      <sheetData sheetId="4706" refreshError="1"/>
      <sheetData sheetId="4707" refreshError="1"/>
      <sheetData sheetId="4708" refreshError="1"/>
      <sheetData sheetId="4709" refreshError="1"/>
      <sheetData sheetId="4710" refreshError="1"/>
      <sheetData sheetId="4711" refreshError="1"/>
      <sheetData sheetId="4712" refreshError="1"/>
      <sheetData sheetId="4713" refreshError="1"/>
      <sheetData sheetId="4714" refreshError="1"/>
      <sheetData sheetId="4715" refreshError="1"/>
      <sheetData sheetId="4716" refreshError="1"/>
      <sheetData sheetId="4717" refreshError="1"/>
      <sheetData sheetId="4718" refreshError="1"/>
      <sheetData sheetId="4719" refreshError="1"/>
      <sheetData sheetId="4720" refreshError="1"/>
      <sheetData sheetId="4721" refreshError="1"/>
      <sheetData sheetId="4722" refreshError="1"/>
      <sheetData sheetId="4723" refreshError="1"/>
      <sheetData sheetId="4724" refreshError="1"/>
      <sheetData sheetId="4725" refreshError="1"/>
      <sheetData sheetId="4726" refreshError="1"/>
      <sheetData sheetId="4727" refreshError="1"/>
      <sheetData sheetId="4728" refreshError="1"/>
      <sheetData sheetId="4729" refreshError="1"/>
      <sheetData sheetId="4730" refreshError="1"/>
      <sheetData sheetId="4731" refreshError="1"/>
      <sheetData sheetId="4732" refreshError="1"/>
      <sheetData sheetId="4733" refreshError="1"/>
      <sheetData sheetId="4734" refreshError="1"/>
      <sheetData sheetId="4735" refreshError="1"/>
      <sheetData sheetId="4736" refreshError="1"/>
      <sheetData sheetId="4737" refreshError="1"/>
      <sheetData sheetId="4738" refreshError="1"/>
      <sheetData sheetId="4739" refreshError="1"/>
      <sheetData sheetId="4740" refreshError="1"/>
      <sheetData sheetId="4741" refreshError="1"/>
      <sheetData sheetId="4742" refreshError="1"/>
      <sheetData sheetId="4743" refreshError="1"/>
      <sheetData sheetId="4744" refreshError="1"/>
      <sheetData sheetId="4745" refreshError="1"/>
      <sheetData sheetId="4746" refreshError="1"/>
      <sheetData sheetId="4747" refreshError="1"/>
      <sheetData sheetId="4748" refreshError="1"/>
      <sheetData sheetId="4749" refreshError="1"/>
      <sheetData sheetId="4750" refreshError="1"/>
      <sheetData sheetId="4751" refreshError="1"/>
      <sheetData sheetId="4752" refreshError="1"/>
      <sheetData sheetId="4753" refreshError="1"/>
      <sheetData sheetId="4754" refreshError="1"/>
      <sheetData sheetId="4755" refreshError="1"/>
      <sheetData sheetId="4756" refreshError="1"/>
      <sheetData sheetId="4757" refreshError="1"/>
      <sheetData sheetId="4758" refreshError="1"/>
      <sheetData sheetId="4759" refreshError="1"/>
      <sheetData sheetId="4760" refreshError="1"/>
      <sheetData sheetId="4761" refreshError="1"/>
      <sheetData sheetId="4762" refreshError="1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 refreshError="1"/>
      <sheetData sheetId="4773" refreshError="1"/>
      <sheetData sheetId="4774" refreshError="1"/>
      <sheetData sheetId="4775" refreshError="1"/>
      <sheetData sheetId="4776" refreshError="1"/>
      <sheetData sheetId="4777"/>
      <sheetData sheetId="4778"/>
      <sheetData sheetId="4779"/>
      <sheetData sheetId="4780"/>
      <sheetData sheetId="4781"/>
      <sheetData sheetId="4782"/>
      <sheetData sheetId="4783"/>
      <sheetData sheetId="4784"/>
      <sheetData sheetId="4785"/>
      <sheetData sheetId="4786"/>
      <sheetData sheetId="4787"/>
      <sheetData sheetId="4788"/>
      <sheetData sheetId="4789"/>
      <sheetData sheetId="4790"/>
      <sheetData sheetId="4791"/>
      <sheetData sheetId="4792"/>
      <sheetData sheetId="479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_Cd-bop"/>
      <sheetName val="OUT-BOP"/>
      <sheetName val="IN-BOP"/>
      <sheetName val="CNTRL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BoP-tb16"/>
      <sheetName val="T11"/>
      <sheetName val="T12"/>
      <sheetName val="T13"/>
      <sheetName val="To Fiscal"/>
      <sheetName val="T14"/>
      <sheetName val="T15"/>
      <sheetName val="T16"/>
      <sheetName val="T17"/>
      <sheetName val="BOP-tb12"/>
      <sheetName val="BOP-tb13"/>
      <sheetName val="BoP-tb14"/>
      <sheetName val="BOP-tb15"/>
      <sheetName val="BoP-SDR"/>
      <sheetName val="BoP-CFR"/>
      <sheetName val="BoP-FR"/>
      <sheetName val="Info"/>
      <sheetName val="BoP-Q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ief"/>
      <sheetName val="Delivered"/>
      <sheetName val="Constants"/>
      <sheetName val="Control"/>
      <sheetName val="MAP"/>
      <sheetName val="Noyau"/>
      <sheetName val="Bilan alimentaire"/>
      <sheetName val="T1"/>
      <sheetName val="2"/>
      <sheetName val="E"/>
      <sheetName val="Scheduled Repayment"/>
      <sheetName val="assumptions"/>
      <sheetName val="Output"/>
      <sheetName val="Bilan_alimentaire"/>
      <sheetName val="banques"/>
      <sheetName val="benin"/>
      <sheetName val="cote d'ivoire"/>
      <sheetName val="mali"/>
      <sheetName val="niger"/>
      <sheetName val="senegal"/>
      <sheetName val="togo"/>
      <sheetName val="bceao"/>
      <sheetName val="info"/>
      <sheetName val="Sensitivity"/>
      <sheetName val="METR"/>
      <sheetName val="WEO data"/>
      <sheetName val="CountryImport"/>
      <sheetName val="RegimeSelect"/>
      <sheetName val="Prices"/>
      <sheetName val="Bilan_alimentaire1"/>
      <sheetName val="Scheduled_Repayment"/>
      <sheetName val="cote_d'ivoire"/>
      <sheetName val="WEO_data"/>
      <sheetName val="Bilan_alimentaire2"/>
      <sheetName val="Scheduled_Repayment1"/>
      <sheetName val="cote_d'ivoire1"/>
      <sheetName val="WEO_data1"/>
      <sheetName val="Bilan_alimentaire3"/>
      <sheetName val="Scheduled_Repayment2"/>
      <sheetName val="cote_d'ivoire2"/>
      <sheetName val="WEO_data2"/>
      <sheetName val="Bilan_alimentaire4"/>
      <sheetName val="Scheduled_Repayment3"/>
      <sheetName val="cote_d'ivoire3"/>
      <sheetName val="WEO_data3"/>
      <sheetName val="Bilan_alimentaire5"/>
      <sheetName val="Scheduled_Repayment4"/>
      <sheetName val="cote_d'ivoire4"/>
      <sheetName val="WEO_data4"/>
      <sheetName val="Bilan_alimentaire6"/>
      <sheetName val="Scheduled_Repayment5"/>
      <sheetName val="cote_d'ivoire5"/>
      <sheetName val="WEO_data5"/>
      <sheetName val="table ma"/>
      <sheetName val="DISC RATES"/>
      <sheetName val="Index"/>
      <sheetName val="fiscal"/>
      <sheetName val="contents"/>
      <sheetName val="sei"/>
      <sheetName val="rate"/>
      <sheetName val="List1"/>
      <sheetName val="Bilan_alimentaire7"/>
      <sheetName val="Scheduled_Repayment6"/>
      <sheetName val="cote_d'ivoire6"/>
      <sheetName val="WEO_data6"/>
      <sheetName val="table_ma"/>
      <sheetName val="DISC_RATES"/>
      <sheetName val="Bilan_alimentaire8"/>
      <sheetName val="Scheduled_Repayment7"/>
      <sheetName val="cote_d'ivoire7"/>
      <sheetName val="WEO_data7"/>
      <sheetName val="table_ma1"/>
      <sheetName val="DISC_RATES1"/>
      <sheetName val="Bilan_alimentaire9"/>
      <sheetName val="Scheduled_Repayment8"/>
      <sheetName val="cote_d'ivoire8"/>
      <sheetName val="WEO_data8"/>
      <sheetName val="table_ma2"/>
      <sheetName val="DISC_RATES2"/>
      <sheetName val="Bilan_alimentaire10"/>
      <sheetName val="Scheduled_Repayment9"/>
      <sheetName val="cote_d'ivoire9"/>
      <sheetName val="WEO_data9"/>
      <sheetName val="table_ma3"/>
      <sheetName val="DISC_RATES3"/>
      <sheetName val="Bilan_alimentaire11"/>
      <sheetName val="Scheduled_Repayment10"/>
      <sheetName val="cote_d'ivoire10"/>
      <sheetName val="WEO_data10"/>
      <sheetName val="table_ma4"/>
      <sheetName val="DISC_RATES4"/>
      <sheetName val="Bilan_alimentaire12"/>
      <sheetName val="Scheduled_Repayment11"/>
      <sheetName val="cote_d'ivoire11"/>
      <sheetName val="WEO_data11"/>
      <sheetName val="table_ma5"/>
      <sheetName val="DISC_RATES5"/>
      <sheetName val="Bilan_alimentaire13"/>
      <sheetName val="Scheduled_Repayment12"/>
      <sheetName val="cote_d'ivoire12"/>
      <sheetName val="WEO_data12"/>
      <sheetName val="table_ma6"/>
      <sheetName val="DISC_RATES6"/>
      <sheetName val="Bilan_alimentaire14"/>
      <sheetName val="Scheduled_Repayment13"/>
      <sheetName val="cote_d'ivoire13"/>
      <sheetName val="WEO_data13"/>
      <sheetName val="table_ma7"/>
      <sheetName val="DISC_RATES7"/>
    </sheetNames>
    <sheetDataSet>
      <sheetData sheetId="0" refreshError="1"/>
      <sheetData sheetId="1" refreshError="1"/>
      <sheetData sheetId="2" refreshError="1">
        <row r="2">
          <cell r="C2">
            <v>0.06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=&gt;"/>
      <sheetName val="EDSS_A"/>
      <sheetName val="EDSS_M"/>
      <sheetName val="SACU_EDSS"/>
      <sheetName val="Main Tables=&gt;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ext tables=&gt;"/>
      <sheetName val="Text Table 1 NEW"/>
      <sheetName val="Text Table 1 OLD"/>
      <sheetName val="Text Tab 2"/>
      <sheetName val="Text tab 3"/>
      <sheetName val="Text tab 4"/>
      <sheetName val="Text tab 5"/>
      <sheetName val="Old stuff=&gt;"/>
      <sheetName val="Tab 1 (old)"/>
      <sheetName val="Table 5 (old)"/>
      <sheetName val="Relief"/>
      <sheetName val="Consta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PVAssistance"/>
      <sheetName val="Prp$"/>
      <sheetName val="int$"/>
      <sheetName val="debt Service"/>
      <sheetName val="Debt_Details"/>
      <sheetName val="CIRRs"/>
      <sheetName val="Modality"/>
      <sheetName val="IDA_Summary"/>
      <sheetName val="IMF detail"/>
      <sheetName val="T4"/>
      <sheetName val="Scenario"/>
      <sheetName val="WB-results"/>
      <sheetName val="T1"/>
      <sheetName val="Graph-mul"/>
      <sheetName val="BOE-Auth"/>
      <sheetName val="CBE-Reclas"/>
      <sheetName val="CBE-Auth"/>
      <sheetName val="Sumop_IMF"/>
      <sheetName val="HBE-Reclas"/>
      <sheetName val="HBE-Auth"/>
      <sheetName val="MSTable"/>
      <sheetName val="NFA-RED"/>
      <sheetName val="Tab 1 (old)"/>
      <sheetName val="Q6"/>
      <sheetName val="BE"/>
      <sheetName val="Sortie TaBEN"/>
      <sheetName val="debt_Service"/>
      <sheetName val="IMF_detail"/>
      <sheetName val="Tab_1_(old)"/>
      <sheetName val="Sortie_TaBEN"/>
      <sheetName val="debt_Service1"/>
      <sheetName val="IMF_detail1"/>
      <sheetName val="Tab_1_(old)1"/>
      <sheetName val="Sortie_TaBEN1"/>
      <sheetName val="debt_Service2"/>
      <sheetName val="IMF_detail2"/>
      <sheetName val="Tab_1_(old)2"/>
      <sheetName val="Sortie_TaBEN2"/>
      <sheetName val="debt_Service3"/>
      <sheetName val="IMF_detail3"/>
      <sheetName val="Tab_1_(old)3"/>
      <sheetName val="Sortie_TaBEN3"/>
      <sheetName val="debt_Service4"/>
      <sheetName val="IMF_detail4"/>
      <sheetName val="Tab_1_(old)4"/>
      <sheetName val="Sortie_TaBEN4"/>
      <sheetName val="debt_Service5"/>
      <sheetName val="IMF_detail5"/>
      <sheetName val="Tab_1_(old)5"/>
      <sheetName val="Sortie_TaBEN5"/>
      <sheetName val="in-out"/>
      <sheetName val="imp"/>
      <sheetName val="bop"/>
      <sheetName val="cbe_consolidated"/>
      <sheetName val="toc"/>
      <sheetName val="outputs"/>
      <sheetName val="Forthcoming"/>
      <sheetName val="Obl_paid"/>
      <sheetName val="cirr_series"/>
      <sheetName val="debt_Service6"/>
      <sheetName val="IMF_detail6"/>
      <sheetName val="Tab_1_(old)6"/>
      <sheetName val="Sortie_TaBEN6"/>
      <sheetName val="debt_Service7"/>
      <sheetName val="IMF_detail7"/>
      <sheetName val="Tab_1_(old)7"/>
      <sheetName val="Sortie_TaBEN7"/>
      <sheetName val="debt_Service8"/>
      <sheetName val="IMF_detail8"/>
      <sheetName val="Tab_1_(old)8"/>
      <sheetName val="Sortie_TaBEN8"/>
      <sheetName val="debt_Service9"/>
      <sheetName val="IMF_detail9"/>
      <sheetName val="Tab_1_(old)9"/>
      <sheetName val="Sortie_TaBEN9"/>
      <sheetName val="Relief"/>
      <sheetName val="Constants"/>
      <sheetName val="debt_Service10"/>
      <sheetName val="IMF_detail10"/>
      <sheetName val="Tab_1_(old)10"/>
      <sheetName val="Sortie_TaBEN10"/>
      <sheetName val="debt_Service11"/>
      <sheetName val="IMF_detail11"/>
      <sheetName val="Tab_1_(old)11"/>
      <sheetName val="Sortie_TaBEN11"/>
      <sheetName val="debt_Service12"/>
      <sheetName val="IMF_detail12"/>
      <sheetName val="Tab_1_(old)12"/>
      <sheetName val="Sortie_TaBEN12"/>
      <sheetName val="debt_Service13"/>
      <sheetName val="IMF_detail13"/>
      <sheetName val="Tab_1_(old)13"/>
      <sheetName val="Sortie_TaBEN13"/>
      <sheetName val="debt_Service14"/>
      <sheetName val="IMF_detail14"/>
      <sheetName val="Tab_1_(old)14"/>
      <sheetName val="Sortie_TaBEN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9">
          <cell r="C59">
            <v>4.6040363843444024E-2</v>
          </cell>
        </row>
        <row r="61">
          <cell r="C61">
            <v>5.0408734278118296E-2</v>
          </cell>
        </row>
        <row r="62">
          <cell r="C62">
            <v>4.6120000000000008E-2</v>
          </cell>
        </row>
        <row r="68">
          <cell r="C68">
            <v>4.8712733333333327E-2</v>
          </cell>
        </row>
        <row r="70">
          <cell r="C70">
            <v>4.6120000000000001E-2</v>
          </cell>
        </row>
        <row r="79">
          <cell r="C79">
            <v>4.6120000000000001E-2</v>
          </cell>
        </row>
        <row r="81">
          <cell r="C81">
            <v>4.6120000000000001E-2</v>
          </cell>
        </row>
        <row r="84">
          <cell r="C84">
            <v>4.6120000000000001E-2</v>
          </cell>
        </row>
        <row r="87">
          <cell r="C87">
            <v>4.6120000000000001E-2</v>
          </cell>
        </row>
        <row r="99">
          <cell r="C99">
            <v>4.6120000000000001E-2</v>
          </cell>
        </row>
        <row r="109">
          <cell r="C109">
            <v>1.3359000000000001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 sheets=&gt;"/>
      <sheetName val="Inpt"/>
      <sheetName val="in-fis"/>
      <sheetName val="in-mon"/>
      <sheetName val="GDP (E)"/>
      <sheetName val="Comp"/>
      <sheetName val="Output sheets=&gt;"/>
      <sheetName val="mfwsum"/>
      <sheetName val="Output"/>
      <sheetName val="FFCD"/>
      <sheetName val="Comparison"/>
      <sheetName val="MN SEI"/>
      <sheetName val="Chart1"/>
      <sheetName val="WEO-Micro"/>
      <sheetName val="Q6"/>
      <sheetName val="Tables=&gt;"/>
      <sheetName val="SR-tab1"/>
      <sheetName val="Macroframework"/>
      <sheetName val="Text table"/>
      <sheetName val="Stat Annex-tab1"/>
      <sheetName val="PIN"/>
      <sheetName val="AnnMeetings brief"/>
      <sheetName val="Unused =&gt;"/>
      <sheetName val="Inpt (fed)"/>
      <sheetName val="Input-GDP"/>
      <sheetName val="Output FCD"/>
      <sheetName val="GDP (P)"/>
      <sheetName val="ICOR"/>
      <sheetName val="BE"/>
      <sheetName val="Sortie TaBEN"/>
      <sheetName val="CIRRs"/>
      <sheetName val="Relief"/>
      <sheetName val="Constants"/>
      <sheetName val="Noyau"/>
      <sheetName val="Bilan alimentaire"/>
      <sheetName val="T1"/>
      <sheetName val="in-out"/>
      <sheetName val="imp"/>
      <sheetName val="bop"/>
      <sheetName val="Input_sheets=&gt;"/>
      <sheetName val="GDP_(E)"/>
      <sheetName val="Output_sheets=&gt;"/>
      <sheetName val="MN_SEI"/>
      <sheetName val="Text_table"/>
      <sheetName val="Stat_Annex-tab1"/>
      <sheetName val="AnnMeetings_brief"/>
      <sheetName val="Unused_=&gt;"/>
      <sheetName val="Inpt_(fed)"/>
      <sheetName val="Output_FCD"/>
      <sheetName val="GDP_(P)"/>
      <sheetName val="Sortie_TaBEN"/>
      <sheetName val="Bilan_alimentaire"/>
      <sheetName val="Input_sheets=&gt;2"/>
      <sheetName val="GDP_(E)2"/>
      <sheetName val="Output_sheets=&gt;2"/>
      <sheetName val="MN_SEI2"/>
      <sheetName val="Text_table2"/>
      <sheetName val="Stat_Annex-tab12"/>
      <sheetName val="AnnMeetings_brief2"/>
      <sheetName val="Unused_=&gt;2"/>
      <sheetName val="Inpt_(fed)2"/>
      <sheetName val="Output_FCD2"/>
      <sheetName val="GDP_(P)2"/>
      <sheetName val="Sortie_TaBEN2"/>
      <sheetName val="Bilan_alimentaire2"/>
      <sheetName val="Input_sheets=&gt;1"/>
      <sheetName val="GDP_(E)1"/>
      <sheetName val="Output_sheets=&gt;1"/>
      <sheetName val="MN_SEI1"/>
      <sheetName val="Text_table1"/>
      <sheetName val="Stat_Annex-tab11"/>
      <sheetName val="AnnMeetings_brief1"/>
      <sheetName val="Unused_=&gt;1"/>
      <sheetName val="Inpt_(fed)1"/>
      <sheetName val="Output_FCD1"/>
      <sheetName val="GDP_(P)1"/>
      <sheetName val="Sortie_TaBEN1"/>
      <sheetName val="Bilan_alimentair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Rev_Auth"/>
      <sheetName val="Exp&amp;def"/>
      <sheetName val="Sumop_IMF"/>
      <sheetName val="BoP"/>
      <sheetName val="CPI"/>
      <sheetName val="%change"/>
      <sheetName val="Sheet4"/>
      <sheetName val="MS"/>
      <sheetName val="BOE-Auth"/>
      <sheetName val="CBE-Auth"/>
      <sheetName val="HBE-Auth"/>
      <sheetName val="BOE-Reclas"/>
      <sheetName val="CBE-Reclas"/>
      <sheetName val="HBE-Reclas"/>
      <sheetName val="MSwksheet"/>
      <sheetName val="MSTable"/>
      <sheetName val="NFA-RED"/>
      <sheetName val="Sheet2"/>
      <sheetName val="Sheet3"/>
      <sheetName val="Q6"/>
      <sheetName val="BE"/>
      <sheetName val="Sortie TaBEN"/>
      <sheetName val="Relief"/>
      <sheetName val="Constants"/>
      <sheetName val="Sortie_TaBEN"/>
      <sheetName val="Sortie_TaBEN1"/>
      <sheetName val="Sortie_TaBEN2"/>
      <sheetName val="Sortie_TaBEN3"/>
      <sheetName val="Sortie_TaBEN4"/>
      <sheetName val="Sortie_TaBEN5"/>
      <sheetName val="table ma"/>
      <sheetName val="DISC RATES"/>
      <sheetName val="Scheduled Repayment"/>
      <sheetName val="cpiindex"/>
      <sheetName val="Main"/>
      <sheetName val="Links"/>
      <sheetName val="ErrCheck"/>
      <sheetName val="e"/>
      <sheetName val="Sortie_TaBEN6"/>
      <sheetName val="table_ma"/>
      <sheetName val="DISC_RATES"/>
      <sheetName val="Scheduled_Repayment"/>
      <sheetName val="Sortie_TaBEN7"/>
      <sheetName val="table_ma1"/>
      <sheetName val="DISC_RATES1"/>
      <sheetName val="Scheduled_Repayment1"/>
      <sheetName val="Sortie_TaBEN8"/>
      <sheetName val="table_ma2"/>
      <sheetName val="DISC_RATES2"/>
      <sheetName val="Scheduled_Repayment2"/>
      <sheetName val="Sortie_TaBEN9"/>
      <sheetName val="table_ma3"/>
      <sheetName val="DISC_RATES3"/>
      <sheetName val="Scheduled_Repayment3"/>
      <sheetName val="Sortie_TaBEN10"/>
      <sheetName val="table_ma4"/>
      <sheetName val="DISC_RATES4"/>
      <sheetName val="Scheduled_Repayment4"/>
      <sheetName val="Sortie_TaBEN11"/>
      <sheetName val="table_ma5"/>
      <sheetName val="DISC_RATES5"/>
      <sheetName val="Scheduled_Repayment5"/>
      <sheetName val="Sortie_TaBEN12"/>
      <sheetName val="table_ma6"/>
      <sheetName val="DISC_RATES6"/>
      <sheetName val="Scheduled_Repayment6"/>
      <sheetName val="Sortie_TaBEN13"/>
      <sheetName val="table_ma7"/>
      <sheetName val="DISC_RATES7"/>
      <sheetName val="Scheduled_Repayment7"/>
      <sheetName val="Sortie_TaBEN14"/>
      <sheetName val="table_ma8"/>
      <sheetName val="DISC_RATES8"/>
      <sheetName val="Scheduled_Repayment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B1" t="str">
            <v>Bank of Eritrea Balance Sheet from Authorities</v>
          </cell>
        </row>
        <row r="2">
          <cell r="G2" t="str">
            <v>1992</v>
          </cell>
          <cell r="H2" t="str">
            <v>1993</v>
          </cell>
          <cell r="P2" t="str">
            <v>1994</v>
          </cell>
          <cell r="T2" t="str">
            <v>1995</v>
          </cell>
          <cell r="U2" t="str">
            <v>1995</v>
          </cell>
          <cell r="V2" t="str">
            <v>1995</v>
          </cell>
          <cell r="W2" t="str">
            <v>1995</v>
          </cell>
        </row>
        <row r="3">
          <cell r="G3" t="str">
            <v>DEC</v>
          </cell>
          <cell r="H3" t="str">
            <v>JAN</v>
          </cell>
          <cell r="I3" t="str">
            <v>FEB</v>
          </cell>
          <cell r="J3" t="str">
            <v>MARCH</v>
          </cell>
          <cell r="K3" t="str">
            <v>APRIL</v>
          </cell>
          <cell r="L3" t="str">
            <v>MAY</v>
          </cell>
          <cell r="M3" t="str">
            <v>JUNE</v>
          </cell>
          <cell r="N3" t="str">
            <v>SEPT</v>
          </cell>
          <cell r="O3" t="str">
            <v>DEC</v>
          </cell>
          <cell r="P3" t="str">
            <v>MARCH</v>
          </cell>
          <cell r="Q3" t="str">
            <v>JUNE</v>
          </cell>
          <cell r="R3" t="str">
            <v>SEPT</v>
          </cell>
          <cell r="S3" t="str">
            <v>DEC</v>
          </cell>
          <cell r="T3" t="str">
            <v>MAR</v>
          </cell>
          <cell r="U3" t="str">
            <v>JUNE</v>
          </cell>
          <cell r="V3" t="str">
            <v>SEPT</v>
          </cell>
          <cell r="W3" t="str">
            <v>DEC</v>
          </cell>
        </row>
        <row r="6">
          <cell r="B6" t="str">
            <v>Cash with Cashier</v>
          </cell>
          <cell r="G6">
            <v>2.7462</v>
          </cell>
          <cell r="H6">
            <v>3.444639</v>
          </cell>
          <cell r="I6">
            <v>5.2004999999999999</v>
          </cell>
          <cell r="J6">
            <v>2.8063000000000002</v>
          </cell>
          <cell r="K6">
            <v>2.3562319999999999</v>
          </cell>
          <cell r="L6">
            <v>4.8334999999999999</v>
          </cell>
          <cell r="M6">
            <v>3.3262860000000001</v>
          </cell>
          <cell r="N6">
            <v>28.268000000000001</v>
          </cell>
          <cell r="O6">
            <v>1.261843</v>
          </cell>
          <cell r="P6">
            <v>4.3820670000000002</v>
          </cell>
          <cell r="Q6">
            <v>2.2166680000000003</v>
          </cell>
          <cell r="R6">
            <v>6.2548510000000004</v>
          </cell>
          <cell r="S6">
            <v>14.354862000000001</v>
          </cell>
          <cell r="T6">
            <v>7.6619999999999999</v>
          </cell>
          <cell r="U6">
            <v>10.4</v>
          </cell>
          <cell r="V6">
            <v>8.0944839999999996</v>
          </cell>
          <cell r="W6">
            <v>6.1</v>
          </cell>
        </row>
        <row r="7">
          <cell r="B7" t="str">
            <v>Cash in Vault</v>
          </cell>
          <cell r="G7">
            <v>249.5635</v>
          </cell>
          <cell r="H7">
            <v>246.6019</v>
          </cell>
          <cell r="I7">
            <v>228.28029999999998</v>
          </cell>
          <cell r="J7">
            <v>209.5205</v>
          </cell>
          <cell r="K7">
            <v>182.52370000000002</v>
          </cell>
          <cell r="L7">
            <v>167.41670000000002</v>
          </cell>
          <cell r="M7">
            <v>168.715</v>
          </cell>
          <cell r="N7">
            <v>260.072</v>
          </cell>
          <cell r="O7">
            <v>343.29320000000001</v>
          </cell>
          <cell r="P7">
            <v>442.233</v>
          </cell>
          <cell r="Q7">
            <v>321.20459999999997</v>
          </cell>
          <cell r="R7">
            <v>234.21080000000001</v>
          </cell>
          <cell r="S7">
            <v>250.93879999999999</v>
          </cell>
          <cell r="T7">
            <v>241.67400000000001</v>
          </cell>
          <cell r="U7">
            <v>345.4</v>
          </cell>
          <cell r="V7">
            <v>238.63499999999999</v>
          </cell>
          <cell r="W7">
            <v>270.2</v>
          </cell>
        </row>
        <row r="8">
          <cell r="C8" t="str">
            <v>Birr</v>
          </cell>
          <cell r="G8">
            <v>249.5635</v>
          </cell>
          <cell r="H8">
            <v>246.6019</v>
          </cell>
          <cell r="I8">
            <v>228.28029999999998</v>
          </cell>
          <cell r="J8">
            <v>209.5205</v>
          </cell>
          <cell r="K8">
            <v>182.52370000000002</v>
          </cell>
          <cell r="L8">
            <v>167.41670000000002</v>
          </cell>
          <cell r="M8">
            <v>168.715</v>
          </cell>
          <cell r="N8">
            <v>260.072</v>
          </cell>
          <cell r="O8">
            <v>343.29320000000001</v>
          </cell>
          <cell r="P8">
            <v>442.233</v>
          </cell>
          <cell r="Q8">
            <v>321.20459999999997</v>
          </cell>
          <cell r="R8">
            <v>234.21080000000001</v>
          </cell>
          <cell r="S8">
            <v>250.93879999999999</v>
          </cell>
          <cell r="T8">
            <v>241.67400000000001</v>
          </cell>
          <cell r="U8">
            <v>345.4</v>
          </cell>
          <cell r="V8">
            <v>238.63499999999999</v>
          </cell>
          <cell r="W8">
            <v>270.2</v>
          </cell>
        </row>
        <row r="9">
          <cell r="B9" t="str">
            <v>Foreign currency cash holdings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9.35E-2</v>
          </cell>
          <cell r="N9">
            <v>0.13675000000000001</v>
          </cell>
          <cell r="O9">
            <v>0.21640000000000001</v>
          </cell>
          <cell r="P9">
            <v>0.24432100000000001</v>
          </cell>
          <cell r="Q9">
            <v>9.919143</v>
          </cell>
          <cell r="R9">
            <v>25.457668999999999</v>
          </cell>
          <cell r="S9">
            <v>5.8117140000000003</v>
          </cell>
          <cell r="T9">
            <v>4.4909999999999997</v>
          </cell>
          <cell r="U9">
            <v>6.7</v>
          </cell>
          <cell r="V9">
            <v>10.138999999999999</v>
          </cell>
          <cell r="W9">
            <v>25</v>
          </cell>
        </row>
        <row r="10">
          <cell r="B10" t="str">
            <v>LOANS AND ADVANCES TO THE GOVERN.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78.517499000000001</v>
          </cell>
          <cell r="O10">
            <v>0</v>
          </cell>
          <cell r="P10">
            <v>0</v>
          </cell>
          <cell r="Q10">
            <v>140</v>
          </cell>
          <cell r="R10">
            <v>119</v>
          </cell>
          <cell r="S10">
            <v>311</v>
          </cell>
          <cell r="T10">
            <v>304.25</v>
          </cell>
          <cell r="U10">
            <v>528.5</v>
          </cell>
          <cell r="V10">
            <v>1030</v>
          </cell>
          <cell r="W10">
            <v>1011.5</v>
          </cell>
        </row>
        <row r="11">
          <cell r="B11" t="str">
            <v>Short term (20 months)</v>
          </cell>
        </row>
        <row r="12">
          <cell r="B12" t="str">
            <v>Medium-term</v>
          </cell>
        </row>
        <row r="13">
          <cell r="B13" t="str">
            <v>Loans to HCB</v>
          </cell>
        </row>
        <row r="14">
          <cell r="B14" t="str">
            <v>LOANS AND ADVANCES TO THE GOVERN (HCB in FX?)</v>
          </cell>
        </row>
        <row r="15">
          <cell r="B15" t="str">
            <v>Sundry Debtors/receivable</v>
          </cell>
          <cell r="G15">
            <v>0</v>
          </cell>
          <cell r="H15">
            <v>4.1059999999999999</v>
          </cell>
          <cell r="I15">
            <v>6.1589999999999998</v>
          </cell>
          <cell r="J15">
            <v>1.1679E-2</v>
          </cell>
          <cell r="K15">
            <v>13.5694</v>
          </cell>
          <cell r="L15">
            <v>7.4000000000000003E-3</v>
          </cell>
          <cell r="M15">
            <v>6.404E-3</v>
          </cell>
          <cell r="N15">
            <v>9.1360999999999998E-2</v>
          </cell>
          <cell r="O15">
            <v>3.7006570000000001</v>
          </cell>
          <cell r="P15">
            <v>135.713933</v>
          </cell>
          <cell r="Q15">
            <v>12.739006</v>
          </cell>
          <cell r="R15">
            <v>21.668842999999999</v>
          </cell>
          <cell r="S15">
            <v>20.871521999999999</v>
          </cell>
          <cell r="T15">
            <v>32.832000000000001</v>
          </cell>
          <cell r="U15">
            <v>49.9</v>
          </cell>
          <cell r="V15">
            <v>81.346900000000005</v>
          </cell>
          <cell r="W15">
            <v>80.7</v>
          </cell>
        </row>
        <row r="16">
          <cell r="B16" t="str">
            <v>Uncleared effects</v>
          </cell>
          <cell r="G16">
            <v>11.632854</v>
          </cell>
          <cell r="H16">
            <v>2.6407929999999999</v>
          </cell>
          <cell r="I16">
            <v>7.5006000000000004</v>
          </cell>
          <cell r="J16">
            <v>0.70087900000000003</v>
          </cell>
          <cell r="K16">
            <v>3.3134999999999999</v>
          </cell>
          <cell r="L16">
            <v>3.2934000000000001</v>
          </cell>
          <cell r="M16">
            <v>0.18059899999999998</v>
          </cell>
          <cell r="N16">
            <v>1.154385</v>
          </cell>
          <cell r="O16">
            <v>9.7263750000000009</v>
          </cell>
          <cell r="P16">
            <v>5.6706490000000001</v>
          </cell>
          <cell r="Q16">
            <v>1.1763800000000002</v>
          </cell>
          <cell r="R16">
            <v>0.214308</v>
          </cell>
          <cell r="S16">
            <v>7.4778250000000002</v>
          </cell>
          <cell r="T16">
            <v>7.0999999999999994E-2</v>
          </cell>
          <cell r="U16">
            <v>0.1</v>
          </cell>
          <cell r="V16">
            <v>0.20715500000000001</v>
          </cell>
          <cell r="W16">
            <v>6.8000000000000005E-2</v>
          </cell>
        </row>
        <row r="17">
          <cell r="B17" t="str">
            <v>Furniture, equipment etc.</v>
          </cell>
          <cell r="G17">
            <v>4.07E-2</v>
          </cell>
          <cell r="H17">
            <v>0.24068000000000001</v>
          </cell>
          <cell r="I17">
            <v>0.24068100000000001</v>
          </cell>
          <cell r="J17">
            <v>0.27332499999999998</v>
          </cell>
          <cell r="K17">
            <v>0.27332499999999998</v>
          </cell>
          <cell r="L17">
            <v>0.27329999999999999</v>
          </cell>
          <cell r="M17">
            <v>0.27332499999999998</v>
          </cell>
          <cell r="N17">
            <v>0.27332499999999998</v>
          </cell>
          <cell r="O17">
            <v>0.26517399999999997</v>
          </cell>
          <cell r="P17">
            <v>0.2772</v>
          </cell>
          <cell r="Q17">
            <v>0.28220000000000001</v>
          </cell>
          <cell r="R17">
            <v>0.28401399999999999</v>
          </cell>
          <cell r="S17">
            <v>0.379303</v>
          </cell>
          <cell r="T17">
            <v>0.39700000000000002</v>
          </cell>
          <cell r="U17">
            <v>0.4</v>
          </cell>
          <cell r="V17">
            <v>0.53077099999999999</v>
          </cell>
          <cell r="W17">
            <v>0.7</v>
          </cell>
        </row>
        <row r="18">
          <cell r="B18" t="str">
            <v>Buildings</v>
          </cell>
          <cell r="G18">
            <v>0</v>
          </cell>
          <cell r="H18">
            <v>2</v>
          </cell>
          <cell r="I18">
            <v>2</v>
          </cell>
          <cell r="J18">
            <v>2</v>
          </cell>
          <cell r="K18">
            <v>2</v>
          </cell>
          <cell r="L18">
            <v>2</v>
          </cell>
          <cell r="M18">
            <v>2</v>
          </cell>
          <cell r="N18">
            <v>2</v>
          </cell>
          <cell r="O18">
            <v>2</v>
          </cell>
          <cell r="P18">
            <v>2</v>
          </cell>
          <cell r="Q18">
            <v>2</v>
          </cell>
          <cell r="R18">
            <v>2</v>
          </cell>
          <cell r="S18">
            <v>2</v>
          </cell>
          <cell r="T18">
            <v>2</v>
          </cell>
          <cell r="U18">
            <v>2</v>
          </cell>
          <cell r="V18">
            <v>2</v>
          </cell>
          <cell r="W18">
            <v>2</v>
          </cell>
        </row>
        <row r="19">
          <cell r="B19" t="str">
            <v>Motor Vehicles</v>
          </cell>
          <cell r="G19">
            <v>0</v>
          </cell>
          <cell r="H19">
            <v>0</v>
          </cell>
          <cell r="I19">
            <v>0</v>
          </cell>
          <cell r="J19">
            <v>0.28139999999999998</v>
          </cell>
          <cell r="K19">
            <v>0.28145199999999998</v>
          </cell>
          <cell r="L19">
            <v>0.28139999999999998</v>
          </cell>
          <cell r="M19">
            <v>0.28145199999999998</v>
          </cell>
          <cell r="N19">
            <v>0.28145199999999998</v>
          </cell>
          <cell r="O19">
            <v>0.30815199999999998</v>
          </cell>
          <cell r="P19">
            <v>0.29260000000000003</v>
          </cell>
          <cell r="Q19">
            <v>0.445635</v>
          </cell>
          <cell r="R19">
            <v>0.43443500000000002</v>
          </cell>
          <cell r="S19">
            <v>0.43496499999999999</v>
          </cell>
          <cell r="T19">
            <v>0.43496499999999999</v>
          </cell>
          <cell r="U19">
            <v>0.4</v>
          </cell>
          <cell r="V19">
            <v>0.4</v>
          </cell>
          <cell r="W19">
            <v>0.4</v>
          </cell>
        </row>
        <row r="20">
          <cell r="B20" t="str">
            <v>Commomerative gold coins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0.375</v>
          </cell>
          <cell r="L20">
            <v>0.21619999999999998</v>
          </cell>
          <cell r="M20">
            <v>0.16850000000000001</v>
          </cell>
          <cell r="N20">
            <v>0.19975000000000001</v>
          </cell>
          <cell r="O20">
            <v>0.12595000000000001</v>
          </cell>
          <cell r="P20">
            <v>0.1188</v>
          </cell>
          <cell r="Q20">
            <v>0.111925</v>
          </cell>
          <cell r="R20">
            <v>0.102575</v>
          </cell>
          <cell r="S20">
            <v>9.5149999999999998E-2</v>
          </cell>
          <cell r="T20">
            <v>7.6999999999999999E-2</v>
          </cell>
          <cell r="U20" t="str">
            <v>...</v>
          </cell>
          <cell r="V20">
            <v>0</v>
          </cell>
          <cell r="W20" t="str">
            <v>...</v>
          </cell>
        </row>
        <row r="21">
          <cell r="B21" t="str">
            <v>GOLD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3.546011</v>
          </cell>
          <cell r="P21">
            <v>5.285749</v>
          </cell>
          <cell r="Q21">
            <v>12.6889</v>
          </cell>
          <cell r="R21">
            <v>18.936458999999999</v>
          </cell>
          <cell r="S21">
            <v>29.412447</v>
          </cell>
          <cell r="T21">
            <v>39.006</v>
          </cell>
          <cell r="U21">
            <v>52.8</v>
          </cell>
          <cell r="V21">
            <v>89.012</v>
          </cell>
          <cell r="W21">
            <v>132</v>
          </cell>
        </row>
        <row r="22">
          <cell r="B22" t="str">
            <v>Correspondant "OUR" accounts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69.147121999999996</v>
          </cell>
          <cell r="P22">
            <v>72.322296000000009</v>
          </cell>
          <cell r="Q22">
            <v>330.96083399999998</v>
          </cell>
          <cell r="R22">
            <v>348.17091199999999</v>
          </cell>
          <cell r="S22">
            <v>419.27725600000002</v>
          </cell>
          <cell r="T22">
            <v>197.505</v>
          </cell>
          <cell r="U22">
            <v>218.4</v>
          </cell>
          <cell r="V22">
            <v>304.02999999999997</v>
          </cell>
          <cell r="W22">
            <v>269.39999999999998</v>
          </cell>
        </row>
        <row r="23">
          <cell r="B23" t="str">
            <v>Fixed time deposits</v>
          </cell>
        </row>
        <row r="24">
          <cell r="B24" t="str">
            <v>Call accounts</v>
          </cell>
        </row>
        <row r="25">
          <cell r="B25" t="str">
            <v xml:space="preserve">Subscription to int'l organizations </v>
          </cell>
          <cell r="R25">
            <v>0.70896899999999996</v>
          </cell>
          <cell r="S25">
            <v>3.818457</v>
          </cell>
          <cell r="T25">
            <v>3.818457</v>
          </cell>
          <cell r="U25">
            <v>6.9</v>
          </cell>
          <cell r="V25">
            <v>7.4320000000000022</v>
          </cell>
          <cell r="W25">
            <v>6.0999999999999943</v>
          </cell>
          <cell r="AC25">
            <v>6.188999999999993</v>
          </cell>
          <cell r="AD25">
            <v>6.188999999999993</v>
          </cell>
        </row>
        <row r="26">
          <cell r="B26" t="str">
            <v>Other assets</v>
          </cell>
          <cell r="U26">
            <v>83.453000000000003</v>
          </cell>
          <cell r="V26">
            <v>83.453000000000003</v>
          </cell>
          <cell r="W26">
            <v>118.5</v>
          </cell>
          <cell r="X26">
            <v>118.5</v>
          </cell>
          <cell r="Y26">
            <v>118.5</v>
          </cell>
          <cell r="Z26">
            <v>118.5</v>
          </cell>
          <cell r="AB26">
            <v>118.5</v>
          </cell>
          <cell r="AC26">
            <v>118.5</v>
          </cell>
          <cell r="AD26">
            <v>118.5</v>
          </cell>
        </row>
        <row r="27">
          <cell r="B27" t="str">
            <v>Birr collected from banks</v>
          </cell>
        </row>
        <row r="29">
          <cell r="C29" t="str">
            <v>TOTAL</v>
          </cell>
          <cell r="G29">
            <v>263.98325399999999</v>
          </cell>
          <cell r="H29">
            <v>259.03401199999996</v>
          </cell>
          <cell r="I29">
            <v>249.38108099999997</v>
          </cell>
          <cell r="J29">
            <v>215.59408300000004</v>
          </cell>
          <cell r="K29">
            <v>204.69260899999995</v>
          </cell>
          <cell r="L29">
            <v>178.32190000000011</v>
          </cell>
          <cell r="M29">
            <v>175.04506599999999</v>
          </cell>
          <cell r="N29">
            <v>370.99452200000007</v>
          </cell>
          <cell r="O29">
            <v>433.5908839999999</v>
          </cell>
          <cell r="P29">
            <v>668.54061499999989</v>
          </cell>
          <cell r="Q29">
            <v>833.74529099999995</v>
          </cell>
          <cell r="R29">
            <v>777.44383500000004</v>
          </cell>
          <cell r="S29">
            <v>1065.8723010000003</v>
          </cell>
          <cell r="T29">
            <v>834.21842200000015</v>
          </cell>
          <cell r="U29">
            <v>1305.3530000000005</v>
          </cell>
          <cell r="V29">
            <v>1855.2803099999999</v>
          </cell>
          <cell r="W29">
            <v>1922.6679999999999</v>
          </cell>
        </row>
        <row r="33">
          <cell r="B33" t="str">
            <v>Nakfa notes and coins in circulation</v>
          </cell>
        </row>
        <row r="34">
          <cell r="B34" t="str">
            <v>Government deposits</v>
          </cell>
          <cell r="G34">
            <v>72.022800000000004</v>
          </cell>
          <cell r="H34">
            <v>73.865600000000001</v>
          </cell>
          <cell r="I34">
            <v>76.684884999999994</v>
          </cell>
          <cell r="J34">
            <v>58.498075999999998</v>
          </cell>
          <cell r="K34">
            <v>75.051475999999994</v>
          </cell>
          <cell r="L34">
            <v>83.197270000000003</v>
          </cell>
          <cell r="M34">
            <v>58.370899999999999</v>
          </cell>
          <cell r="N34">
            <v>71.268000000000001</v>
          </cell>
          <cell r="O34">
            <v>103.78886800000001</v>
          </cell>
          <cell r="P34">
            <v>296.07785699999999</v>
          </cell>
          <cell r="Q34">
            <v>215.20793399999999</v>
          </cell>
          <cell r="R34">
            <v>159.466598</v>
          </cell>
          <cell r="S34">
            <v>223.452561</v>
          </cell>
          <cell r="T34">
            <v>295.05700000000002</v>
          </cell>
          <cell r="U34">
            <v>557.6</v>
          </cell>
          <cell r="V34">
            <v>579.5</v>
          </cell>
          <cell r="W34">
            <v>251.8</v>
          </cell>
        </row>
        <row r="35">
          <cell r="B35" t="str">
            <v>Budgetary</v>
          </cell>
        </row>
        <row r="36">
          <cell r="B36" t="str">
            <v>Depository</v>
          </cell>
        </row>
        <row r="37">
          <cell r="B37" t="str">
            <v>Capital projects</v>
          </cell>
        </row>
        <row r="38">
          <cell r="B38" t="str">
            <v>Others</v>
          </cell>
        </row>
        <row r="39">
          <cell r="B39" t="str">
            <v>Deposits of comm. Banks at BE</v>
          </cell>
          <cell r="G39">
            <v>171.4819</v>
          </cell>
          <cell r="H39">
            <v>151.133284</v>
          </cell>
          <cell r="I39">
            <v>134.48986099999999</v>
          </cell>
          <cell r="J39">
            <v>123.9588</v>
          </cell>
          <cell r="K39">
            <v>94.1404</v>
          </cell>
          <cell r="L39">
            <v>58.024300000000004</v>
          </cell>
          <cell r="M39">
            <v>76.566896999999997</v>
          </cell>
          <cell r="N39">
            <v>253.24648999999999</v>
          </cell>
          <cell r="O39">
            <v>277.37669199999999</v>
          </cell>
          <cell r="P39">
            <v>313.058358</v>
          </cell>
          <cell r="Q39">
            <v>552.31157700000006</v>
          </cell>
          <cell r="R39">
            <v>513.68219199999999</v>
          </cell>
          <cell r="S39">
            <v>735.25783000000001</v>
          </cell>
          <cell r="T39">
            <v>416.577</v>
          </cell>
          <cell r="U39">
            <v>521.4</v>
          </cell>
          <cell r="V39">
            <v>1036.3000000000002</v>
          </cell>
          <cell r="W39">
            <v>1340.1</v>
          </cell>
        </row>
        <row r="40">
          <cell r="B40" t="str">
            <v>CBER</v>
          </cell>
        </row>
        <row r="41">
          <cell r="B41" t="str">
            <v>HBE</v>
          </cell>
        </row>
        <row r="42">
          <cell r="B42" t="str">
            <v>NBE Ethiopia</v>
          </cell>
          <cell r="G42">
            <v>18.266636999999999</v>
          </cell>
          <cell r="H42">
            <v>18.266636999999999</v>
          </cell>
          <cell r="I42">
            <v>18.266636999999999</v>
          </cell>
          <cell r="J42">
            <v>18.266636999999999</v>
          </cell>
          <cell r="K42">
            <v>18.266636999999999</v>
          </cell>
          <cell r="L42">
            <v>18.266599999999997</v>
          </cell>
          <cell r="M42">
            <v>18.266636999999999</v>
          </cell>
          <cell r="N42">
            <v>18.266636999999999</v>
          </cell>
          <cell r="O42">
            <v>18.266636999999999</v>
          </cell>
          <cell r="P42">
            <v>18.266636999999999</v>
          </cell>
          <cell r="Q42">
            <v>18.266636999999999</v>
          </cell>
          <cell r="R42">
            <v>18.266636999999999</v>
          </cell>
          <cell r="S42">
            <v>18.266636999999999</v>
          </cell>
          <cell r="T42">
            <v>18.266636999999999</v>
          </cell>
          <cell r="U42">
            <v>18.3</v>
          </cell>
          <cell r="V42">
            <v>18.2</v>
          </cell>
          <cell r="W42">
            <v>18.3</v>
          </cell>
        </row>
        <row r="43">
          <cell r="B43" t="str">
            <v>Sundry creditors</v>
          </cell>
          <cell r="G43">
            <v>0</v>
          </cell>
          <cell r="H43">
            <v>0.67516999999999994</v>
          </cell>
          <cell r="I43">
            <v>0</v>
          </cell>
          <cell r="J43">
            <v>0.74099199999999998</v>
          </cell>
          <cell r="K43">
            <v>0.1111</v>
          </cell>
          <cell r="L43">
            <v>1.0490999999999999</v>
          </cell>
          <cell r="M43">
            <v>1.0338150000000002</v>
          </cell>
          <cell r="N43">
            <v>1.1725840000000001</v>
          </cell>
          <cell r="O43">
            <v>1.1242970000000001</v>
          </cell>
          <cell r="P43">
            <v>1.523523</v>
          </cell>
          <cell r="Q43">
            <v>1.546119</v>
          </cell>
          <cell r="R43">
            <v>23.441362999999999</v>
          </cell>
          <cell r="S43">
            <v>5.0848630000000004</v>
          </cell>
          <cell r="T43">
            <v>5.2910000000000004</v>
          </cell>
          <cell r="U43">
            <v>36.6</v>
          </cell>
          <cell r="V43">
            <v>35.799999999999997</v>
          </cell>
          <cell r="W43">
            <v>77</v>
          </cell>
        </row>
        <row r="44">
          <cell r="B44" t="str">
            <v>Provisions</v>
          </cell>
          <cell r="G44">
            <v>0.21180000000000002</v>
          </cell>
          <cell r="H44">
            <v>0.64910000000000001</v>
          </cell>
          <cell r="I44">
            <v>0.64910000000000001</v>
          </cell>
          <cell r="J44">
            <v>0.36768699999999999</v>
          </cell>
          <cell r="K44">
            <v>0.36768699999999999</v>
          </cell>
          <cell r="L44">
            <v>0.36769999999999997</v>
          </cell>
          <cell r="M44">
            <v>0.36549999999999999</v>
          </cell>
          <cell r="N44">
            <v>0.36552899999999999</v>
          </cell>
          <cell r="O44">
            <v>0.36552899999999999</v>
          </cell>
          <cell r="P44">
            <v>22.284329000000003</v>
          </cell>
          <cell r="Q44">
            <v>22.126227</v>
          </cell>
          <cell r="R44">
            <v>4.6877000000000002E-2</v>
          </cell>
          <cell r="S44">
            <v>45.628656999999997</v>
          </cell>
          <cell r="T44">
            <v>45.61</v>
          </cell>
          <cell r="U44">
            <v>0.06</v>
          </cell>
          <cell r="V44">
            <v>0.05</v>
          </cell>
          <cell r="W44" t="str">
            <v>--</v>
          </cell>
        </row>
        <row r="45">
          <cell r="B45" t="str">
            <v>General reserve fund</v>
          </cell>
          <cell r="G45">
            <v>2</v>
          </cell>
          <cell r="H45">
            <v>8</v>
          </cell>
          <cell r="I45">
            <v>8</v>
          </cell>
          <cell r="J45">
            <v>8</v>
          </cell>
          <cell r="K45">
            <v>8</v>
          </cell>
          <cell r="L45">
            <v>8</v>
          </cell>
          <cell r="M45">
            <v>8</v>
          </cell>
          <cell r="N45">
            <v>8</v>
          </cell>
          <cell r="O45">
            <v>8</v>
          </cell>
          <cell r="P45">
            <v>8</v>
          </cell>
          <cell r="Q45">
            <v>8</v>
          </cell>
          <cell r="R45">
            <v>31</v>
          </cell>
          <cell r="S45">
            <v>1.8</v>
          </cell>
          <cell r="T45">
            <v>1.8</v>
          </cell>
          <cell r="U45">
            <v>35</v>
          </cell>
          <cell r="V45">
            <v>34.9</v>
          </cell>
          <cell r="W45">
            <v>76.5</v>
          </cell>
        </row>
        <row r="46">
          <cell r="B46" t="str">
            <v>Capital</v>
          </cell>
          <cell r="G46">
            <v>0</v>
          </cell>
          <cell r="H46">
            <v>2.2406799999999998</v>
          </cell>
          <cell r="I46">
            <v>2.2408609999999998</v>
          </cell>
          <cell r="J46">
            <v>2.5221339999999999</v>
          </cell>
          <cell r="K46">
            <v>2.5221339999999999</v>
          </cell>
          <cell r="L46">
            <v>2.5221</v>
          </cell>
          <cell r="M46">
            <v>2.5221339999999999</v>
          </cell>
          <cell r="N46">
            <v>2.5221</v>
          </cell>
          <cell r="O46">
            <v>2.540683</v>
          </cell>
          <cell r="P46">
            <v>2.5698629999999998</v>
          </cell>
          <cell r="Q46">
            <v>2.727849</v>
          </cell>
          <cell r="R46">
            <v>1.8</v>
          </cell>
          <cell r="S46">
            <v>30.767741000000001</v>
          </cell>
          <cell r="T46">
            <v>30.786000000000001</v>
          </cell>
          <cell r="U46">
            <v>2.7</v>
          </cell>
          <cell r="V46">
            <v>2.6</v>
          </cell>
          <cell r="W46">
            <v>2.8</v>
          </cell>
        </row>
        <row r="47">
          <cell r="B47" t="str">
            <v>ACCUMULATED DEPRECIATION</v>
          </cell>
          <cell r="G47">
            <v>0</v>
          </cell>
          <cell r="H47">
            <v>0</v>
          </cell>
          <cell r="I47">
            <v>1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0.18380000000000002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8">
          <cell r="B48" t="str">
            <v>Other accounts</v>
          </cell>
          <cell r="G48">
            <v>0</v>
          </cell>
          <cell r="H48">
            <v>0.10156100000000001</v>
          </cell>
          <cell r="I48">
            <v>2.1780999999999997</v>
          </cell>
          <cell r="J48">
            <v>3.239843</v>
          </cell>
          <cell r="K48">
            <v>5.2332479999999997</v>
          </cell>
          <cell r="L48">
            <v>6.8948</v>
          </cell>
          <cell r="M48">
            <v>9.9196479999999987</v>
          </cell>
          <cell r="N48">
            <v>16.153184</v>
          </cell>
          <cell r="O48">
            <v>21.944379000000001</v>
          </cell>
          <cell r="P48">
            <v>6.7603999999999997</v>
          </cell>
          <cell r="Q48">
            <v>13.558969999999999</v>
          </cell>
          <cell r="R48">
            <v>24.126155000000001</v>
          </cell>
          <cell r="S48">
            <v>0</v>
          </cell>
          <cell r="T48">
            <v>14.818999999999999</v>
          </cell>
          <cell r="U48">
            <v>126.75300000000001</v>
          </cell>
          <cell r="V48">
            <v>141.42099999999999</v>
          </cell>
          <cell r="W48">
            <v>150.20000000000002</v>
          </cell>
        </row>
        <row r="49">
          <cell r="B49" t="str">
            <v xml:space="preserve">Official depo. to int'l org. </v>
          </cell>
          <cell r="R49">
            <v>5.6140129999999999</v>
          </cell>
          <cell r="S49">
            <v>5.6140129999999999</v>
          </cell>
          <cell r="T49">
            <v>6.0149999999999997</v>
          </cell>
          <cell r="U49">
            <v>6.9</v>
          </cell>
          <cell r="V49">
            <v>7.4320000000000022</v>
          </cell>
          <cell r="W49">
            <v>6.0999999999999943</v>
          </cell>
        </row>
        <row r="51">
          <cell r="C51" t="str">
            <v>TOTAL</v>
          </cell>
          <cell r="G51">
            <v>263.983137</v>
          </cell>
          <cell r="H51">
            <v>254.93203200000002</v>
          </cell>
          <cell r="I51">
            <v>243.50944399999997</v>
          </cell>
          <cell r="J51">
            <v>215.59416899999999</v>
          </cell>
          <cell r="K51">
            <v>203.69268199999996</v>
          </cell>
          <cell r="L51">
            <v>178.32187000000005</v>
          </cell>
          <cell r="M51">
            <v>175.04553099999998</v>
          </cell>
          <cell r="N51">
            <v>370.99452400000001</v>
          </cell>
          <cell r="O51">
            <v>433.59088500000007</v>
          </cell>
          <cell r="P51">
            <v>668.54096699999991</v>
          </cell>
          <cell r="Q51">
            <v>833.74531300000001</v>
          </cell>
          <cell r="R51">
            <v>777.44383499999992</v>
          </cell>
          <cell r="S51">
            <v>1065.8723019999998</v>
          </cell>
          <cell r="T51">
            <v>834.22163699999999</v>
          </cell>
          <cell r="U51">
            <v>1305.3129999999999</v>
          </cell>
          <cell r="V51">
            <v>1856.2030000000002</v>
          </cell>
          <cell r="W51">
            <v>1922.7999999999997</v>
          </cell>
        </row>
      </sheetData>
      <sheetData sheetId="10" refreshError="1">
        <row r="1">
          <cell r="A1" t="str">
            <v>Commercial Bank of Eritrea Balance Sheet from Authorities</v>
          </cell>
        </row>
        <row r="2">
          <cell r="F2">
            <v>1991</v>
          </cell>
          <cell r="G2">
            <v>1992</v>
          </cell>
          <cell r="Q2">
            <v>92</v>
          </cell>
          <cell r="AC2">
            <v>1992</v>
          </cell>
          <cell r="AE2">
            <v>1993</v>
          </cell>
          <cell r="AI2">
            <v>93</v>
          </cell>
          <cell r="AR2">
            <v>1993</v>
          </cell>
          <cell r="AS2">
            <v>1994</v>
          </cell>
          <cell r="AT2">
            <v>1994</v>
          </cell>
          <cell r="AU2">
            <v>1994</v>
          </cell>
          <cell r="AV2">
            <v>1994</v>
          </cell>
          <cell r="AW2">
            <v>1995</v>
          </cell>
        </row>
        <row r="3">
          <cell r="F3" t="str">
            <v>DEC</v>
          </cell>
          <cell r="G3" t="str">
            <v>JAN</v>
          </cell>
          <cell r="I3" t="str">
            <v>FEB</v>
          </cell>
          <cell r="K3" t="str">
            <v>MARCH</v>
          </cell>
          <cell r="M3" t="str">
            <v>APR</v>
          </cell>
          <cell r="O3" t="str">
            <v>MAY</v>
          </cell>
          <cell r="Q3" t="str">
            <v>JUNE</v>
          </cell>
          <cell r="S3" t="str">
            <v>JULY</v>
          </cell>
          <cell r="U3" t="str">
            <v>AUG</v>
          </cell>
          <cell r="W3" t="str">
            <v>SEP</v>
          </cell>
          <cell r="Y3" t="str">
            <v>OCT</v>
          </cell>
          <cell r="AA3" t="str">
            <v>NOV</v>
          </cell>
          <cell r="AC3" t="str">
            <v>DEC</v>
          </cell>
          <cell r="AE3" t="str">
            <v>JAN</v>
          </cell>
          <cell r="AG3" t="str">
            <v>FEB</v>
          </cell>
          <cell r="AI3" t="str">
            <v>MAR</v>
          </cell>
          <cell r="AK3" t="str">
            <v>APRIL</v>
          </cell>
          <cell r="AM3" t="str">
            <v>MAY</v>
          </cell>
          <cell r="AO3" t="str">
            <v>JUNE</v>
          </cell>
          <cell r="AQ3" t="str">
            <v>SEP</v>
          </cell>
          <cell r="AR3" t="str">
            <v>DEC</v>
          </cell>
          <cell r="AS3" t="str">
            <v>MAR</v>
          </cell>
          <cell r="AT3" t="str">
            <v>JUNE</v>
          </cell>
          <cell r="AU3" t="str">
            <v>SEP</v>
          </cell>
          <cell r="AV3" t="str">
            <v>DEC</v>
          </cell>
          <cell r="AW3" t="str">
            <v>MAR</v>
          </cell>
        </row>
        <row r="4">
          <cell r="G4" t="str">
            <v>R</v>
          </cell>
          <cell r="H4" t="str">
            <v>NR</v>
          </cell>
          <cell r="I4" t="str">
            <v>R</v>
          </cell>
          <cell r="J4" t="str">
            <v>NR</v>
          </cell>
          <cell r="K4" t="str">
            <v>R</v>
          </cell>
          <cell r="L4" t="str">
            <v>NR</v>
          </cell>
          <cell r="M4" t="str">
            <v>R</v>
          </cell>
          <cell r="N4" t="str">
            <v>NR</v>
          </cell>
          <cell r="O4" t="str">
            <v>R</v>
          </cell>
          <cell r="P4" t="str">
            <v>NR</v>
          </cell>
          <cell r="Q4" t="str">
            <v>R</v>
          </cell>
          <cell r="R4" t="str">
            <v>NR</v>
          </cell>
          <cell r="S4" t="str">
            <v>R</v>
          </cell>
          <cell r="T4" t="str">
            <v>NR</v>
          </cell>
          <cell r="U4" t="str">
            <v>R</v>
          </cell>
          <cell r="V4" t="str">
            <v>NR</v>
          </cell>
          <cell r="W4" t="str">
            <v>R</v>
          </cell>
          <cell r="X4" t="str">
            <v>NR</v>
          </cell>
          <cell r="Y4" t="str">
            <v>R</v>
          </cell>
          <cell r="Z4" t="str">
            <v>NR</v>
          </cell>
          <cell r="AA4" t="str">
            <v>R</v>
          </cell>
          <cell r="AB4" t="str">
            <v>NR</v>
          </cell>
          <cell r="AC4" t="str">
            <v>R</v>
          </cell>
          <cell r="AD4" t="str">
            <v>NR</v>
          </cell>
          <cell r="AE4" t="str">
            <v>R</v>
          </cell>
          <cell r="AF4" t="str">
            <v>NR</v>
          </cell>
          <cell r="AG4" t="str">
            <v>R</v>
          </cell>
          <cell r="AH4" t="str">
            <v>NR</v>
          </cell>
          <cell r="AI4" t="str">
            <v>R</v>
          </cell>
          <cell r="AJ4" t="str">
            <v>NR</v>
          </cell>
          <cell r="AK4" t="str">
            <v>R</v>
          </cell>
          <cell r="AL4" t="str">
            <v>NR</v>
          </cell>
          <cell r="AM4" t="str">
            <v>R</v>
          </cell>
          <cell r="AN4" t="str">
            <v>NR</v>
          </cell>
          <cell r="AO4" t="str">
            <v>R</v>
          </cell>
          <cell r="AP4" t="str">
            <v>NR</v>
          </cell>
        </row>
        <row r="5">
          <cell r="A5" t="str">
            <v>ASSETS</v>
          </cell>
        </row>
        <row r="6">
          <cell r="B6" t="str">
            <v>Cash on hand</v>
          </cell>
          <cell r="F6">
            <v>0</v>
          </cell>
          <cell r="G6">
            <v>292.30785499999996</v>
          </cell>
          <cell r="I6">
            <v>340.68838699999998</v>
          </cell>
          <cell r="K6">
            <v>427.0213</v>
          </cell>
          <cell r="M6">
            <v>472.59448000000003</v>
          </cell>
          <cell r="O6">
            <v>528.51181600000007</v>
          </cell>
          <cell r="Q6">
            <v>581.54076499999996</v>
          </cell>
          <cell r="S6">
            <v>702.06397200000004</v>
          </cell>
          <cell r="U6">
            <v>706.63298699999996</v>
          </cell>
          <cell r="W6">
            <v>777.99869999999999</v>
          </cell>
          <cell r="Y6">
            <v>833.96680000000003</v>
          </cell>
          <cell r="AA6">
            <v>866.21984999999995</v>
          </cell>
          <cell r="AC6">
            <v>909.60763800000007</v>
          </cell>
          <cell r="AE6">
            <v>953.93799999999999</v>
          </cell>
          <cell r="AG6">
            <v>999.55318799999998</v>
          </cell>
          <cell r="AI6">
            <v>1065.941</v>
          </cell>
          <cell r="AK6">
            <v>1082.884695</v>
          </cell>
          <cell r="AM6">
            <v>1112.4401700000001</v>
          </cell>
          <cell r="AO6">
            <v>1129.692953</v>
          </cell>
          <cell r="AQ6">
            <v>989.32586900000001</v>
          </cell>
          <cell r="AR6">
            <v>964.08222899999998</v>
          </cell>
          <cell r="AS6">
            <v>858.82619</v>
          </cell>
          <cell r="AT6">
            <v>908.88579000000004</v>
          </cell>
          <cell r="AU6">
            <v>971.42061163999995</v>
          </cell>
          <cell r="AV6">
            <v>930.73588000000007</v>
          </cell>
          <cell r="AW6">
            <v>1009.937</v>
          </cell>
        </row>
        <row r="7">
          <cell r="C7" t="str">
            <v>Notes and coins (nakfa)</v>
          </cell>
        </row>
        <row r="8">
          <cell r="C8" t="str">
            <v>Notes and coins (birr)</v>
          </cell>
          <cell r="G8">
            <v>290.29235499999999</v>
          </cell>
          <cell r="I8">
            <v>338.97938699999997</v>
          </cell>
          <cell r="K8">
            <v>424.56720000000001</v>
          </cell>
          <cell r="M8">
            <v>469.57120000000003</v>
          </cell>
          <cell r="O8">
            <v>526.96491600000002</v>
          </cell>
          <cell r="Q8">
            <v>579.57886499999995</v>
          </cell>
          <cell r="S8">
            <v>699.42128200000002</v>
          </cell>
          <cell r="U8">
            <v>703.52333599999997</v>
          </cell>
          <cell r="W8">
            <v>777.5308</v>
          </cell>
          <cell r="Y8">
            <v>832.24380000000008</v>
          </cell>
          <cell r="AA8">
            <v>865.82515000000001</v>
          </cell>
          <cell r="AC8">
            <v>907.80883800000004</v>
          </cell>
          <cell r="AE8">
            <v>949.80399999999997</v>
          </cell>
          <cell r="AG8">
            <v>998.66469999999993</v>
          </cell>
          <cell r="AI8">
            <v>1063.394</v>
          </cell>
          <cell r="AK8">
            <v>1077.8232949999999</v>
          </cell>
          <cell r="AM8">
            <v>1110.00108</v>
          </cell>
          <cell r="AO8">
            <v>1128.003753</v>
          </cell>
          <cell r="AQ8">
            <v>985.67332799999997</v>
          </cell>
          <cell r="AR8">
            <v>957.13644299999999</v>
          </cell>
          <cell r="AS8">
            <v>839.71218999999996</v>
          </cell>
          <cell r="AT8">
            <v>886.15247900000008</v>
          </cell>
          <cell r="AU8">
            <v>960.38657899999998</v>
          </cell>
          <cell r="AV8">
            <v>910.44829200000004</v>
          </cell>
          <cell r="AW8">
            <v>997.23099999999999</v>
          </cell>
        </row>
        <row r="9">
          <cell r="C9" t="str">
            <v>Gold, etc.</v>
          </cell>
          <cell r="G9">
            <v>0</v>
          </cell>
          <cell r="I9">
            <v>0</v>
          </cell>
          <cell r="K9">
            <v>0</v>
          </cell>
          <cell r="M9">
            <v>0</v>
          </cell>
          <cell r="O9">
            <v>0</v>
          </cell>
          <cell r="Q9">
            <v>0</v>
          </cell>
          <cell r="S9">
            <v>0</v>
          </cell>
          <cell r="U9">
            <v>0</v>
          </cell>
          <cell r="W9">
            <v>0</v>
          </cell>
          <cell r="Y9">
            <v>0</v>
          </cell>
          <cell r="AA9">
            <v>0</v>
          </cell>
          <cell r="AC9">
            <v>0</v>
          </cell>
          <cell r="AE9">
            <v>0</v>
          </cell>
          <cell r="AG9">
            <v>0</v>
          </cell>
          <cell r="AI9">
            <v>0</v>
          </cell>
          <cell r="AK9">
            <v>0</v>
          </cell>
          <cell r="AM9">
            <v>0</v>
          </cell>
          <cell r="AO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</row>
        <row r="10">
          <cell r="C10" t="str">
            <v>Foreign Currency</v>
          </cell>
          <cell r="G10">
            <v>2.0154999999999998</v>
          </cell>
          <cell r="I10">
            <v>1.7090000000000001</v>
          </cell>
          <cell r="K10">
            <v>2.4540999999999999</v>
          </cell>
          <cell r="M10">
            <v>3.0232800000000002</v>
          </cell>
          <cell r="O10">
            <v>1.5469000000000002</v>
          </cell>
          <cell r="Q10">
            <v>1.9619000000000002</v>
          </cell>
          <cell r="S10">
            <v>2.64269</v>
          </cell>
          <cell r="U10">
            <v>3.1096509999999999</v>
          </cell>
          <cell r="W10">
            <v>0.46789999999999998</v>
          </cell>
          <cell r="Y10">
            <v>1.7230000000000001</v>
          </cell>
          <cell r="AA10">
            <v>0.3947</v>
          </cell>
          <cell r="AC10">
            <v>1.7988</v>
          </cell>
          <cell r="AE10">
            <v>4.1340000000000003</v>
          </cell>
          <cell r="AG10">
            <v>0.88848800000000006</v>
          </cell>
          <cell r="AI10">
            <v>2.5470000000000002</v>
          </cell>
          <cell r="AK10">
            <v>5.0613999999999999</v>
          </cell>
          <cell r="AM10">
            <v>2.4390900000000002</v>
          </cell>
          <cell r="AO10">
            <v>1.6892</v>
          </cell>
          <cell r="AQ10">
            <v>3.6525410000000003</v>
          </cell>
          <cell r="AR10">
            <v>6.945786</v>
          </cell>
          <cell r="AS10">
            <v>19.114000000000001</v>
          </cell>
          <cell r="AT10">
            <v>22.733311</v>
          </cell>
          <cell r="AU10">
            <v>11.03403264</v>
          </cell>
          <cell r="AV10">
            <v>20.287588</v>
          </cell>
          <cell r="AW10">
            <v>12.706</v>
          </cell>
        </row>
        <row r="12">
          <cell r="B12" t="str">
            <v>Claims on the Central Bank</v>
          </cell>
          <cell r="F12">
            <v>0</v>
          </cell>
          <cell r="G12">
            <v>135.46700000000001</v>
          </cell>
          <cell r="I12">
            <v>115.334</v>
          </cell>
          <cell r="K12">
            <v>115.89280000000001</v>
          </cell>
          <cell r="M12">
            <v>116.8031</v>
          </cell>
          <cell r="O12">
            <v>119.16969999999999</v>
          </cell>
          <cell r="Q12">
            <v>112.1403</v>
          </cell>
          <cell r="S12">
            <v>98.0047</v>
          </cell>
          <cell r="U12">
            <v>85.529899999999998</v>
          </cell>
          <cell r="W12">
            <v>84.028300000000002</v>
          </cell>
          <cell r="Y12">
            <v>144.47703200000001</v>
          </cell>
          <cell r="AA12">
            <v>178.58799400000001</v>
          </cell>
          <cell r="AC12">
            <v>171.47524799999999</v>
          </cell>
          <cell r="AE12">
            <v>151.13327999999998</v>
          </cell>
          <cell r="AG12">
            <v>134.489</v>
          </cell>
          <cell r="AI12">
            <v>123.9588</v>
          </cell>
          <cell r="AK12">
            <v>94.1404</v>
          </cell>
          <cell r="AM12">
            <v>58.024319000000006</v>
          </cell>
          <cell r="AO12">
            <v>76.566896999999997</v>
          </cell>
          <cell r="AQ12">
            <v>253.24648999999999</v>
          </cell>
          <cell r="AR12">
            <v>277.97118499999999</v>
          </cell>
          <cell r="AS12">
            <v>313.058358</v>
          </cell>
          <cell r="AT12">
            <v>552.31157700000006</v>
          </cell>
          <cell r="AU12">
            <v>513.68219199999999</v>
          </cell>
          <cell r="AV12">
            <v>735.25783000000001</v>
          </cell>
          <cell r="AW12">
            <v>416.577</v>
          </cell>
        </row>
        <row r="13">
          <cell r="C13" t="str">
            <v>demand deposits</v>
          </cell>
          <cell r="AC13">
            <v>0</v>
          </cell>
          <cell r="AE13">
            <v>0</v>
          </cell>
          <cell r="AG13">
            <v>0</v>
          </cell>
          <cell r="AI13">
            <v>0</v>
          </cell>
          <cell r="AK13">
            <v>0</v>
          </cell>
          <cell r="AM13">
            <v>0</v>
          </cell>
          <cell r="AO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</row>
        <row r="14">
          <cell r="C14" t="str">
            <v>reserve deposits</v>
          </cell>
          <cell r="G14">
            <v>135.46700000000001</v>
          </cell>
          <cell r="I14">
            <v>115.334</v>
          </cell>
          <cell r="K14">
            <v>115.89280000000001</v>
          </cell>
          <cell r="M14">
            <v>116.8031</v>
          </cell>
          <cell r="O14">
            <v>119.16969999999999</v>
          </cell>
          <cell r="Q14">
            <v>112.1403</v>
          </cell>
          <cell r="S14">
            <v>98.0047</v>
          </cell>
          <cell r="U14">
            <v>85.529899999999998</v>
          </cell>
          <cell r="W14">
            <v>84.028300000000002</v>
          </cell>
          <cell r="Y14">
            <v>144.47703200000001</v>
          </cell>
          <cell r="AA14">
            <v>178.58799400000001</v>
          </cell>
          <cell r="AC14">
            <v>171.47524799999999</v>
          </cell>
          <cell r="AE14">
            <v>151.13327999999998</v>
          </cell>
          <cell r="AG14">
            <v>134.489</v>
          </cell>
          <cell r="AI14">
            <v>123.9588</v>
          </cell>
          <cell r="AK14">
            <v>94.1404</v>
          </cell>
          <cell r="AM14">
            <v>58.024319000000006</v>
          </cell>
          <cell r="AO14">
            <v>76.566896999999997</v>
          </cell>
          <cell r="AQ14">
            <v>253.24648999999999</v>
          </cell>
          <cell r="AR14">
            <v>277.97118499999999</v>
          </cell>
          <cell r="AS14">
            <v>313.058358</v>
          </cell>
          <cell r="AT14">
            <v>552.31157700000006</v>
          </cell>
          <cell r="AU14">
            <v>513.68219199999999</v>
          </cell>
          <cell r="AV14">
            <v>735.25783000000001</v>
          </cell>
          <cell r="AW14">
            <v>416.577</v>
          </cell>
        </row>
        <row r="15">
          <cell r="C15" t="str">
            <v>others</v>
          </cell>
          <cell r="AC15">
            <v>0</v>
          </cell>
          <cell r="AE15">
            <v>0</v>
          </cell>
          <cell r="AG15">
            <v>0</v>
          </cell>
          <cell r="AI15">
            <v>0</v>
          </cell>
          <cell r="AK15">
            <v>0</v>
          </cell>
          <cell r="AM15">
            <v>0</v>
          </cell>
          <cell r="AO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</row>
        <row r="17">
          <cell r="B17" t="str">
            <v>Claims on correspondent banks</v>
          </cell>
          <cell r="G17">
            <v>116.25960000000001</v>
          </cell>
          <cell r="I17">
            <v>116.081614</v>
          </cell>
          <cell r="K17">
            <v>115.080375</v>
          </cell>
          <cell r="M17">
            <v>132.3349</v>
          </cell>
          <cell r="O17">
            <v>190.63900000000001</v>
          </cell>
          <cell r="Q17">
            <v>184.99379999999999</v>
          </cell>
          <cell r="S17">
            <v>214.477868</v>
          </cell>
          <cell r="U17">
            <v>204.67140000000001</v>
          </cell>
          <cell r="W17">
            <v>116.84389999999999</v>
          </cell>
          <cell r="Y17">
            <v>61.542999999999999</v>
          </cell>
          <cell r="AA17">
            <v>27.237378</v>
          </cell>
          <cell r="AC17">
            <v>110.57843600000001</v>
          </cell>
          <cell r="AE17">
            <v>34.478000000000002</v>
          </cell>
          <cell r="AG17">
            <v>37.247999999999998</v>
          </cell>
          <cell r="AI17">
            <v>88.025596000000007</v>
          </cell>
          <cell r="AK17">
            <v>144.245</v>
          </cell>
          <cell r="AM17">
            <v>295.4117</v>
          </cell>
          <cell r="AO17">
            <v>346.15051400000004</v>
          </cell>
          <cell r="AQ17">
            <v>403.44679200000002</v>
          </cell>
          <cell r="AR17">
            <v>644.3153860000001</v>
          </cell>
          <cell r="AS17">
            <v>673.81786999999997</v>
          </cell>
          <cell r="AT17">
            <v>634.86865</v>
          </cell>
          <cell r="AU17">
            <v>938.98078300000009</v>
          </cell>
          <cell r="AV17">
            <v>1037.5943689999999</v>
          </cell>
          <cell r="AW17">
            <v>1306.433</v>
          </cell>
        </row>
        <row r="18">
          <cell r="C18" t="str">
            <v>demand deposits</v>
          </cell>
          <cell r="AD18">
            <v>28.006218000000001</v>
          </cell>
          <cell r="AE18">
            <v>34.478000000000002</v>
          </cell>
          <cell r="AG18">
            <v>37.247999999999998</v>
          </cell>
          <cell r="AI18">
            <v>78.165327000000005</v>
          </cell>
          <cell r="AK18">
            <v>127.199</v>
          </cell>
          <cell r="AM18">
            <v>273.06779999999998</v>
          </cell>
          <cell r="AO18">
            <v>320.53851400000002</v>
          </cell>
          <cell r="AQ18">
            <v>370.33453000000003</v>
          </cell>
          <cell r="AR18">
            <v>593.66166500000008</v>
          </cell>
          <cell r="AS18">
            <v>627.26229999999998</v>
          </cell>
          <cell r="AT18">
            <v>584.04584999999997</v>
          </cell>
          <cell r="AU18">
            <v>887.24979400000007</v>
          </cell>
          <cell r="AV18">
            <v>978.91571699999997</v>
          </cell>
          <cell r="AW18">
            <v>1243.5630000000001</v>
          </cell>
        </row>
        <row r="19">
          <cell r="D19" t="str">
            <v>birr</v>
          </cell>
          <cell r="AO19">
            <v>8.5140000000478722E-3</v>
          </cell>
          <cell r="AQ19">
            <v>69.933265000000006</v>
          </cell>
          <cell r="AR19">
            <v>97.929819000000009</v>
          </cell>
          <cell r="AS19">
            <v>147.31970000000001</v>
          </cell>
          <cell r="AT19">
            <v>198.44417999999999</v>
          </cell>
          <cell r="AU19">
            <v>246.29221899999999</v>
          </cell>
          <cell r="AV19">
            <v>328.74247200000002</v>
          </cell>
          <cell r="AW19">
            <v>389.71699999999998</v>
          </cell>
        </row>
        <row r="20">
          <cell r="D20" t="str">
            <v>foreign</v>
          </cell>
          <cell r="K20">
            <v>1.5803750000000036</v>
          </cell>
          <cell r="Q20">
            <v>77.693799999999996</v>
          </cell>
          <cell r="W20">
            <v>75.143899999999988</v>
          </cell>
          <cell r="AD20">
            <v>28.006218000000001</v>
          </cell>
          <cell r="AI20">
            <v>78.165327000000005</v>
          </cell>
          <cell r="AO20">
            <v>320.52999999999997</v>
          </cell>
          <cell r="AQ20">
            <v>300.40126500000002</v>
          </cell>
          <cell r="AR20">
            <v>495.73184600000002</v>
          </cell>
          <cell r="AS20">
            <v>479.94259999999997</v>
          </cell>
          <cell r="AT20">
            <v>385.60166999999996</v>
          </cell>
          <cell r="AU20">
            <v>640.95757500000002</v>
          </cell>
          <cell r="AV20">
            <v>650.17324499999995</v>
          </cell>
          <cell r="AW20">
            <v>853.846</v>
          </cell>
        </row>
        <row r="21">
          <cell r="C21" t="str">
            <v>advances and other credit</v>
          </cell>
          <cell r="AM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</row>
        <row r="22">
          <cell r="C22" t="str">
            <v>CBE Addis</v>
          </cell>
          <cell r="K22">
            <v>113.5</v>
          </cell>
          <cell r="Q22">
            <v>107.3</v>
          </cell>
          <cell r="W22">
            <v>41.7</v>
          </cell>
          <cell r="AD22">
            <v>54.566000000000003</v>
          </cell>
          <cell r="AI22">
            <v>9.8602690000000006</v>
          </cell>
          <cell r="AK22">
            <v>17.045999999999999</v>
          </cell>
          <cell r="AM22">
            <v>22.343900000000001</v>
          </cell>
          <cell r="AO22">
            <v>25.611999999999998</v>
          </cell>
          <cell r="AQ22">
            <v>33.112262000000001</v>
          </cell>
          <cell r="AR22">
            <v>50.653720999999997</v>
          </cell>
          <cell r="AS22">
            <v>46.555570000000003</v>
          </cell>
          <cell r="AT22">
            <v>50.822800000000001</v>
          </cell>
          <cell r="AU22">
            <v>51.730989000000001</v>
          </cell>
          <cell r="AV22">
            <v>58.678652</v>
          </cell>
          <cell r="AW22">
            <v>62.87</v>
          </cell>
        </row>
        <row r="24">
          <cell r="B24" t="str">
            <v>Claims on other fin. inst.</v>
          </cell>
          <cell r="AC24">
            <v>0</v>
          </cell>
          <cell r="AE24">
            <v>0</v>
          </cell>
          <cell r="AG24">
            <v>0</v>
          </cell>
          <cell r="AI24">
            <v>0</v>
          </cell>
          <cell r="AK24">
            <v>0</v>
          </cell>
          <cell r="AM24">
            <v>0</v>
          </cell>
          <cell r="AO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</row>
        <row r="26">
          <cell r="B26" t="str">
            <v>Loans, advances, and discounts</v>
          </cell>
          <cell r="F26">
            <v>0</v>
          </cell>
          <cell r="G26">
            <v>9.8003999999999998</v>
          </cell>
          <cell r="I26">
            <v>10.5107</v>
          </cell>
          <cell r="K26">
            <v>10.0303</v>
          </cell>
          <cell r="M26">
            <v>13.421900000000001</v>
          </cell>
          <cell r="O26">
            <v>13.984200000000001</v>
          </cell>
          <cell r="Q26">
            <v>13.211499999999999</v>
          </cell>
          <cell r="S26">
            <v>14.4041</v>
          </cell>
          <cell r="U26">
            <v>13.4543</v>
          </cell>
          <cell r="W26">
            <v>13.436999999999999</v>
          </cell>
          <cell r="Y26">
            <v>17.523499999999999</v>
          </cell>
          <cell r="AA26">
            <v>62.849600000000002</v>
          </cell>
          <cell r="AC26">
            <v>78.15205499999999</v>
          </cell>
          <cell r="AE26">
            <v>74.030512000000002</v>
          </cell>
          <cell r="AG26">
            <v>73.777833000000001</v>
          </cell>
          <cell r="AI26">
            <v>73.266599999999997</v>
          </cell>
          <cell r="AK26">
            <v>75.222920999999999</v>
          </cell>
          <cell r="AM26">
            <v>73.072500000000005</v>
          </cell>
          <cell r="AO26">
            <v>76.436113000000006</v>
          </cell>
          <cell r="AQ26">
            <v>71.456113000000002</v>
          </cell>
          <cell r="AR26">
            <v>84.167855000000003</v>
          </cell>
          <cell r="AS26">
            <v>162.93959000000001</v>
          </cell>
          <cell r="AT26">
            <v>148.79425499999996</v>
          </cell>
          <cell r="AU26">
            <v>220.80071099999998</v>
          </cell>
          <cell r="AV26">
            <v>363.17319700000002</v>
          </cell>
          <cell r="AW26">
            <v>457.54499999999996</v>
          </cell>
        </row>
        <row r="27">
          <cell r="C27" t="str">
            <v>central government</v>
          </cell>
          <cell r="AC27">
            <v>0</v>
          </cell>
          <cell r="AE27">
            <v>2.0230000000000001</v>
          </cell>
          <cell r="AG27">
            <v>1.7709999999999999</v>
          </cell>
          <cell r="AI27">
            <v>1.516</v>
          </cell>
          <cell r="AK27">
            <v>1.2604549999999999</v>
          </cell>
          <cell r="AM27">
            <v>1.1922999999999999</v>
          </cell>
          <cell r="AO27">
            <v>0.74299999999999999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</row>
        <row r="28">
          <cell r="C28" t="str">
            <v>local government</v>
          </cell>
          <cell r="AC28">
            <v>2.27359</v>
          </cell>
          <cell r="AE28">
            <v>0</v>
          </cell>
          <cell r="AG28">
            <v>0</v>
          </cell>
          <cell r="AI28">
            <v>0</v>
          </cell>
          <cell r="AK28">
            <v>0</v>
          </cell>
          <cell r="AM28">
            <v>0</v>
          </cell>
          <cell r="AO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</row>
        <row r="29">
          <cell r="C29" t="str">
            <v>nonfinancial publ. enterpr.</v>
          </cell>
          <cell r="G29">
            <v>0.80740000000000001</v>
          </cell>
          <cell r="I29">
            <v>0.7742</v>
          </cell>
          <cell r="K29">
            <v>0.7742</v>
          </cell>
          <cell r="M29">
            <v>0.7742</v>
          </cell>
          <cell r="O29">
            <v>0.7742</v>
          </cell>
          <cell r="Q29">
            <v>0.7742</v>
          </cell>
          <cell r="S29">
            <v>0.7742</v>
          </cell>
          <cell r="U29">
            <v>0.7742</v>
          </cell>
          <cell r="W29">
            <v>0.7742</v>
          </cell>
          <cell r="Y29">
            <v>0.7742</v>
          </cell>
          <cell r="AA29">
            <v>2.0226999999999999</v>
          </cell>
          <cell r="AC29">
            <v>59.874665</v>
          </cell>
          <cell r="AE29">
            <v>58.149819000000001</v>
          </cell>
          <cell r="AG29">
            <v>57.197652999999995</v>
          </cell>
          <cell r="AI29">
            <v>56.234400000000001</v>
          </cell>
          <cell r="AK29">
            <v>55.246868999999997</v>
          </cell>
          <cell r="AM29">
            <v>54.318899999999999</v>
          </cell>
          <cell r="AO29">
            <v>56.877164999999998</v>
          </cell>
          <cell r="AQ29">
            <v>51.616996</v>
          </cell>
          <cell r="AR29">
            <v>49.294641000000006</v>
          </cell>
          <cell r="AS29">
            <v>86.388000000000005</v>
          </cell>
          <cell r="AT29">
            <v>75.926899999999989</v>
          </cell>
          <cell r="AU29">
            <v>71.699710999999994</v>
          </cell>
          <cell r="AV29">
            <v>105.25094199999999</v>
          </cell>
          <cell r="AW29">
            <v>124.78700000000001</v>
          </cell>
        </row>
        <row r="30">
          <cell r="C30" t="str">
            <v>private sector</v>
          </cell>
          <cell r="G30">
            <v>8.9930000000000003</v>
          </cell>
          <cell r="I30">
            <v>9.7364999999999995</v>
          </cell>
          <cell r="K30">
            <v>9.2561</v>
          </cell>
          <cell r="M30">
            <v>12.6477</v>
          </cell>
          <cell r="O30">
            <v>13.21</v>
          </cell>
          <cell r="Q30">
            <v>12.437299999999999</v>
          </cell>
          <cell r="S30">
            <v>13.629899999999999</v>
          </cell>
          <cell r="U30">
            <v>12.680099999999999</v>
          </cell>
          <cell r="W30">
            <v>12.662799999999999</v>
          </cell>
          <cell r="Y30">
            <v>16.749299999999998</v>
          </cell>
          <cell r="AA30">
            <v>60.826900000000002</v>
          </cell>
          <cell r="AC30">
            <v>16.003799999999998</v>
          </cell>
          <cell r="AE30">
            <v>13.857692999999999</v>
          </cell>
          <cell r="AG30">
            <v>14.80918</v>
          </cell>
          <cell r="AI30">
            <v>15.516200000000001</v>
          </cell>
          <cell r="AK30">
            <v>18.715597000000002</v>
          </cell>
          <cell r="AM30">
            <v>17.561299999999999</v>
          </cell>
          <cell r="AO30">
            <v>18.815947999999999</v>
          </cell>
          <cell r="AQ30">
            <v>19.839116999999998</v>
          </cell>
          <cell r="AR30">
            <v>34.873213999999997</v>
          </cell>
          <cell r="AS30">
            <v>76.55158999999999</v>
          </cell>
          <cell r="AT30">
            <v>72.867354999999989</v>
          </cell>
          <cell r="AU30">
            <v>149.101</v>
          </cell>
          <cell r="AV30">
            <v>257.92225500000001</v>
          </cell>
          <cell r="AW30">
            <v>332.75799999999998</v>
          </cell>
          <cell r="AZ30">
            <v>432.9</v>
          </cell>
        </row>
        <row r="31">
          <cell r="C31" t="str">
            <v>To HBE</v>
          </cell>
        </row>
        <row r="32">
          <cell r="C32" t="str">
            <v>cooperatives</v>
          </cell>
          <cell r="AC32">
            <v>0</v>
          </cell>
          <cell r="AE32">
            <v>0</v>
          </cell>
          <cell r="AG32">
            <v>0</v>
          </cell>
          <cell r="AI32">
            <v>0</v>
          </cell>
          <cell r="AK32">
            <v>0</v>
          </cell>
          <cell r="AM32">
            <v>0</v>
          </cell>
          <cell r="AO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</row>
        <row r="34">
          <cell r="B34" t="str">
            <v>Overdrafts</v>
          </cell>
          <cell r="F34">
            <v>0</v>
          </cell>
          <cell r="G34">
            <v>7.1731999999999996</v>
          </cell>
          <cell r="I34">
            <v>7.7763999999999998</v>
          </cell>
          <cell r="K34">
            <v>7.0259999999999998</v>
          </cell>
          <cell r="M34">
            <v>6.6218000000000004</v>
          </cell>
          <cell r="O34">
            <v>5.3109999999999999</v>
          </cell>
          <cell r="Q34">
            <v>6.9477799999999998</v>
          </cell>
          <cell r="S34">
            <v>8.9434000000000005</v>
          </cell>
          <cell r="U34">
            <v>18.492289999999997</v>
          </cell>
          <cell r="W34">
            <v>145.85273999999998</v>
          </cell>
          <cell r="Y34">
            <v>192.48859999999999</v>
          </cell>
          <cell r="AA34">
            <v>176.1422</v>
          </cell>
          <cell r="AC34">
            <v>227.97036299999999</v>
          </cell>
          <cell r="AE34">
            <v>276.63926199999997</v>
          </cell>
          <cell r="AG34">
            <v>291.49619999999999</v>
          </cell>
          <cell r="AI34">
            <v>337.54628399999996</v>
          </cell>
          <cell r="AK34">
            <v>316.89758699999999</v>
          </cell>
          <cell r="AM34">
            <v>285.86520000000002</v>
          </cell>
          <cell r="AO34">
            <v>263.29844600000001</v>
          </cell>
          <cell r="AQ34">
            <v>383.86585700000001</v>
          </cell>
          <cell r="AR34">
            <v>184.65156300000001</v>
          </cell>
          <cell r="AS34">
            <v>502.79297400000002</v>
          </cell>
          <cell r="AT34">
            <v>383.799239</v>
          </cell>
          <cell r="AU34">
            <v>211.94728699999999</v>
          </cell>
          <cell r="AV34">
            <v>203.42026099999998</v>
          </cell>
          <cell r="AW34">
            <v>217.86</v>
          </cell>
        </row>
        <row r="35">
          <cell r="C35" t="str">
            <v>nonfinancial publ. enterpr.</v>
          </cell>
          <cell r="G35">
            <v>3.9394</v>
          </cell>
          <cell r="I35">
            <v>5.9554999999999998</v>
          </cell>
          <cell r="K35">
            <v>5.1390000000000002</v>
          </cell>
          <cell r="M35">
            <v>5.3448000000000002</v>
          </cell>
          <cell r="O35">
            <v>4.7619999999999996</v>
          </cell>
          <cell r="Q35">
            <v>6.4557799999999999</v>
          </cell>
          <cell r="S35">
            <v>8.4999000000000002</v>
          </cell>
          <cell r="U35">
            <v>13.026999999999999</v>
          </cell>
          <cell r="W35">
            <v>20.1541</v>
          </cell>
          <cell r="Y35">
            <v>22.613099999999999</v>
          </cell>
          <cell r="AA35">
            <v>12.5533</v>
          </cell>
          <cell r="AC35">
            <v>10.274899999999999</v>
          </cell>
          <cell r="AE35">
            <v>10.175663</v>
          </cell>
          <cell r="AG35">
            <v>9.6563999999999997</v>
          </cell>
          <cell r="AI35">
            <v>16.37255</v>
          </cell>
          <cell r="AK35">
            <v>20.309763999999998</v>
          </cell>
          <cell r="AM35">
            <v>46.063559999999995</v>
          </cell>
          <cell r="AO35">
            <v>52.373849999999997</v>
          </cell>
          <cell r="AQ35">
            <v>63.58</v>
          </cell>
          <cell r="AR35">
            <v>71.135181000000003</v>
          </cell>
          <cell r="AS35">
            <v>462.0086</v>
          </cell>
          <cell r="AT35">
            <v>329.25023900000002</v>
          </cell>
          <cell r="AU35">
            <v>148.726384</v>
          </cell>
          <cell r="AV35">
            <v>132.419826</v>
          </cell>
          <cell r="AW35">
            <v>114.89400000000001</v>
          </cell>
        </row>
        <row r="36">
          <cell r="C36" t="str">
            <v>private enterprises</v>
          </cell>
          <cell r="G36">
            <v>3.2338</v>
          </cell>
          <cell r="I36">
            <v>1.8209000000000002</v>
          </cell>
          <cell r="K36">
            <v>1.887</v>
          </cell>
          <cell r="M36">
            <v>1.2769999999999999</v>
          </cell>
          <cell r="O36">
            <v>0.54900000000000004</v>
          </cell>
          <cell r="Q36">
            <v>0.49199999999999999</v>
          </cell>
          <cell r="S36">
            <v>0.44350000000000001</v>
          </cell>
          <cell r="U36">
            <v>0.65519000000000005</v>
          </cell>
          <cell r="W36">
            <v>0.88163999999999998</v>
          </cell>
          <cell r="Y36">
            <v>2.1745000000000001</v>
          </cell>
          <cell r="AA36">
            <v>3.1169000000000002</v>
          </cell>
          <cell r="AC36">
            <v>4.13767</v>
          </cell>
          <cell r="AE36">
            <v>4.4365990000000002</v>
          </cell>
          <cell r="AG36">
            <v>5.3733000000000004</v>
          </cell>
          <cell r="AI36">
            <v>5.2724380000000002</v>
          </cell>
          <cell r="AK36">
            <v>5.4724530000000007</v>
          </cell>
          <cell r="AM36">
            <v>15.0459</v>
          </cell>
          <cell r="AO36">
            <v>9.8719000000000001</v>
          </cell>
          <cell r="AQ36">
            <v>13.276209000000001</v>
          </cell>
          <cell r="AR36">
            <v>30.588576</v>
          </cell>
          <cell r="AS36">
            <v>40.784374000000007</v>
          </cell>
          <cell r="AT36">
            <v>54.548999999999999</v>
          </cell>
          <cell r="AU36">
            <v>63.220903</v>
          </cell>
          <cell r="AV36">
            <v>71.000434999999996</v>
          </cell>
          <cell r="AW36">
            <v>102.96599999999999</v>
          </cell>
        </row>
        <row r="37">
          <cell r="C37" t="str">
            <v>central government</v>
          </cell>
          <cell r="G37">
            <v>0</v>
          </cell>
          <cell r="I37">
            <v>0</v>
          </cell>
          <cell r="K37">
            <v>0</v>
          </cell>
          <cell r="M37">
            <v>0</v>
          </cell>
          <cell r="O37">
            <v>0</v>
          </cell>
          <cell r="Q37">
            <v>0</v>
          </cell>
          <cell r="S37">
            <v>0</v>
          </cell>
          <cell r="U37">
            <v>4.8101000000000003</v>
          </cell>
          <cell r="W37">
            <v>124.81699999999999</v>
          </cell>
          <cell r="Y37">
            <v>167.70099999999999</v>
          </cell>
          <cell r="AA37">
            <v>160.47200000000001</v>
          </cell>
          <cell r="AC37">
            <v>213.557793</v>
          </cell>
          <cell r="AE37">
            <v>262.02699999999999</v>
          </cell>
          <cell r="AG37">
            <v>276.4665</v>
          </cell>
          <cell r="AI37">
            <v>315.90129599999995</v>
          </cell>
          <cell r="AK37">
            <v>291.11536999999998</v>
          </cell>
          <cell r="AM37">
            <v>224.75574</v>
          </cell>
          <cell r="AO37">
            <v>201.052696</v>
          </cell>
          <cell r="AQ37">
            <v>307.00964799999997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</row>
        <row r="38">
          <cell r="C38" t="str">
            <v>local government</v>
          </cell>
          <cell r="AC38">
            <v>0</v>
          </cell>
          <cell r="AE38">
            <v>0</v>
          </cell>
          <cell r="AG38">
            <v>0</v>
          </cell>
          <cell r="AI38">
            <v>0</v>
          </cell>
          <cell r="AK38">
            <v>0</v>
          </cell>
          <cell r="AO38">
            <v>0</v>
          </cell>
          <cell r="AR38">
            <v>82.927806000000004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</row>
        <row r="40">
          <cell r="B40" t="str">
            <v>Other loans</v>
          </cell>
          <cell r="G40">
            <v>71.671000000000006</v>
          </cell>
          <cell r="I40">
            <v>77.715999999999994</v>
          </cell>
          <cell r="K40">
            <v>81.963999999999999</v>
          </cell>
          <cell r="M40">
            <v>83.856999999999999</v>
          </cell>
          <cell r="O40">
            <v>84.473500000000001</v>
          </cell>
          <cell r="Q40">
            <v>88.388999999999996</v>
          </cell>
          <cell r="S40">
            <v>91.644999999999996</v>
          </cell>
          <cell r="U40">
            <v>96.566000000000003</v>
          </cell>
          <cell r="W40">
            <v>108.18689999999999</v>
          </cell>
          <cell r="Y40">
            <v>120.9759</v>
          </cell>
          <cell r="AA40">
            <v>135.14254800000001</v>
          </cell>
          <cell r="AC40">
            <v>145.35499999999999</v>
          </cell>
          <cell r="AE40">
            <v>143.91920000000002</v>
          </cell>
          <cell r="AG40">
            <v>138.29599999999999</v>
          </cell>
          <cell r="AI40">
            <v>100.598945</v>
          </cell>
          <cell r="AK40">
            <v>93.299675000000008</v>
          </cell>
          <cell r="AM40">
            <v>51.784699999999994</v>
          </cell>
          <cell r="AO40">
            <v>51.993000000000002</v>
          </cell>
          <cell r="AQ40">
            <v>64.271817999999996</v>
          </cell>
          <cell r="AR40">
            <v>52.181853000000004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</row>
        <row r="42">
          <cell r="B42" t="str">
            <v>Securities</v>
          </cell>
          <cell r="AC42">
            <v>0</v>
          </cell>
          <cell r="AE42">
            <v>0</v>
          </cell>
          <cell r="AG42">
            <v>0</v>
          </cell>
          <cell r="AI42">
            <v>0</v>
          </cell>
          <cell r="AK42">
            <v>0</v>
          </cell>
          <cell r="AM42">
            <v>0</v>
          </cell>
          <cell r="AO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</row>
        <row r="44">
          <cell r="B44" t="str">
            <v>Investments</v>
          </cell>
          <cell r="AC44">
            <v>0</v>
          </cell>
          <cell r="AE44">
            <v>0</v>
          </cell>
          <cell r="AG44">
            <v>0</v>
          </cell>
          <cell r="AI44">
            <v>0</v>
          </cell>
          <cell r="AK44">
            <v>0</v>
          </cell>
          <cell r="AM44">
            <v>0</v>
          </cell>
          <cell r="AO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</row>
        <row r="46">
          <cell r="B46" t="str">
            <v>Fixed assets</v>
          </cell>
          <cell r="G46">
            <v>0.79776000000000002</v>
          </cell>
          <cell r="I46">
            <v>0.79779999999999995</v>
          </cell>
          <cell r="K46">
            <v>0.79779999999999995</v>
          </cell>
          <cell r="M46">
            <v>0.79779999999999995</v>
          </cell>
          <cell r="O46">
            <v>0.80489999999999995</v>
          </cell>
          <cell r="Q46">
            <v>0.8135</v>
          </cell>
          <cell r="S46">
            <v>0.81379999999999997</v>
          </cell>
          <cell r="U46">
            <v>0.81379999999999997</v>
          </cell>
          <cell r="W46">
            <v>0.81900000000000006</v>
          </cell>
          <cell r="Y46">
            <v>0.90600000000000003</v>
          </cell>
          <cell r="AA46">
            <v>0.88800000000000001</v>
          </cell>
          <cell r="AC46">
            <v>11.4976</v>
          </cell>
          <cell r="AE46">
            <v>11.525499999999999</v>
          </cell>
          <cell r="AG46">
            <v>11.484999</v>
          </cell>
          <cell r="AI46">
            <v>11.673599000000001</v>
          </cell>
          <cell r="AK46">
            <v>10.941448000000001</v>
          </cell>
          <cell r="AM46">
            <v>10.9474</v>
          </cell>
          <cell r="AO46">
            <v>10.950508000000001</v>
          </cell>
          <cell r="AQ46">
            <v>10.960508000000001</v>
          </cell>
          <cell r="AR46">
            <v>10.938960999999999</v>
          </cell>
          <cell r="AS46">
            <v>11.110326000000001</v>
          </cell>
          <cell r="AT46">
            <v>11.530649999999998</v>
          </cell>
          <cell r="AU46">
            <v>12.040958</v>
          </cell>
          <cell r="AV46">
            <v>46.193035999999999</v>
          </cell>
          <cell r="AW46">
            <v>46.265856999999997</v>
          </cell>
        </row>
        <row r="47">
          <cell r="C47" t="str">
            <v>premises</v>
          </cell>
          <cell r="AC47">
            <v>10.3506</v>
          </cell>
          <cell r="AE47">
            <v>10.3506</v>
          </cell>
          <cell r="AG47">
            <v>10.3506</v>
          </cell>
          <cell r="AI47">
            <v>10.3506</v>
          </cell>
          <cell r="AK47">
            <v>10.3506</v>
          </cell>
          <cell r="AM47">
            <v>10.3506</v>
          </cell>
          <cell r="AO47">
            <v>10.350609</v>
          </cell>
          <cell r="AQ47">
            <v>10.350609</v>
          </cell>
          <cell r="AR47">
            <v>10.351488999999999</v>
          </cell>
          <cell r="AS47">
            <v>10.481</v>
          </cell>
          <cell r="AT47">
            <v>10.478999999999999</v>
          </cell>
          <cell r="AU47">
            <v>10.853109</v>
          </cell>
          <cell r="AV47">
            <v>42.043872999999998</v>
          </cell>
          <cell r="AW47">
            <v>42.043872999999998</v>
          </cell>
        </row>
        <row r="48">
          <cell r="C48" t="str">
            <v>other real estate</v>
          </cell>
          <cell r="AC48">
            <v>0</v>
          </cell>
          <cell r="AE48">
            <v>0</v>
          </cell>
          <cell r="AG48">
            <v>0</v>
          </cell>
          <cell r="AI48">
            <v>0</v>
          </cell>
          <cell r="AK48">
            <v>0</v>
          </cell>
          <cell r="AM48">
            <v>0</v>
          </cell>
          <cell r="AO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</row>
        <row r="49">
          <cell r="C49" t="str">
            <v>equipment plus electronic data</v>
          </cell>
          <cell r="AC49">
            <v>0.8901</v>
          </cell>
          <cell r="AE49">
            <v>0.91800000000000004</v>
          </cell>
          <cell r="AG49">
            <v>0.9224</v>
          </cell>
          <cell r="AI49">
            <v>1.111</v>
          </cell>
          <cell r="AK49">
            <v>0.37884899999999999</v>
          </cell>
          <cell r="AM49">
            <v>0.38489999999999996</v>
          </cell>
          <cell r="AO49">
            <v>0.38789999999999997</v>
          </cell>
          <cell r="AQ49">
            <v>0.39789999999999998</v>
          </cell>
          <cell r="AR49">
            <v>0.37097599999999997</v>
          </cell>
          <cell r="AS49">
            <v>0.41283600000000004</v>
          </cell>
          <cell r="AT49">
            <v>0.83387</v>
          </cell>
          <cell r="AU49">
            <v>0.97006499999999996</v>
          </cell>
          <cell r="AV49">
            <v>3.6721789999999999</v>
          </cell>
          <cell r="AW49">
            <v>3.7450000000000001</v>
          </cell>
        </row>
        <row r="50">
          <cell r="C50" t="str">
            <v>vehicles</v>
          </cell>
          <cell r="AC50">
            <v>0.25689999999999996</v>
          </cell>
          <cell r="AE50">
            <v>0.25689999999999996</v>
          </cell>
          <cell r="AG50">
            <v>0.21199899999999999</v>
          </cell>
          <cell r="AI50">
            <v>0.21199899999999999</v>
          </cell>
          <cell r="AK50">
            <v>0.21199899999999999</v>
          </cell>
          <cell r="AM50">
            <v>0.21190000000000001</v>
          </cell>
          <cell r="AO50">
            <v>0.21199899999999999</v>
          </cell>
          <cell r="AQ50">
            <v>0.21199899999999999</v>
          </cell>
          <cell r="AR50">
            <v>0.21649600000000002</v>
          </cell>
          <cell r="AS50">
            <v>0.21649000000000002</v>
          </cell>
          <cell r="AT50">
            <v>0.21778</v>
          </cell>
          <cell r="AU50">
            <v>0.21778400000000001</v>
          </cell>
          <cell r="AV50">
            <v>0.47698400000000002</v>
          </cell>
          <cell r="AW50">
            <v>0.47698400000000002</v>
          </cell>
        </row>
        <row r="51">
          <cell r="C51" t="str">
            <v>intangible assets</v>
          </cell>
          <cell r="AC51">
            <v>0</v>
          </cell>
          <cell r="AE51">
            <v>0</v>
          </cell>
          <cell r="AG51">
            <v>0</v>
          </cell>
          <cell r="AI51">
            <v>0</v>
          </cell>
          <cell r="AK51">
            <v>0</v>
          </cell>
          <cell r="AM51">
            <v>0</v>
          </cell>
          <cell r="AO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</row>
        <row r="53">
          <cell r="B53" t="str">
            <v>Other assets</v>
          </cell>
          <cell r="G53">
            <v>14.927</v>
          </cell>
          <cell r="I53">
            <v>28.392379000000002</v>
          </cell>
          <cell r="K53">
            <v>12.505799999999999</v>
          </cell>
          <cell r="M53">
            <v>42.158000000000001</v>
          </cell>
          <cell r="O53">
            <v>28.544180000000001</v>
          </cell>
          <cell r="Q53">
            <v>34.499000000000002</v>
          </cell>
          <cell r="S53">
            <v>14.945</v>
          </cell>
          <cell r="U53">
            <v>40.377499999999998</v>
          </cell>
          <cell r="W53">
            <v>18.651199999999999</v>
          </cell>
          <cell r="Y53">
            <v>36.335699999999996</v>
          </cell>
          <cell r="AA53">
            <v>39.512999999999998</v>
          </cell>
          <cell r="AC53">
            <v>24.881796999999999</v>
          </cell>
          <cell r="AE53">
            <v>38.4298</v>
          </cell>
          <cell r="AG53">
            <v>40.031999999999996</v>
          </cell>
          <cell r="AI53">
            <v>44.864114999999998</v>
          </cell>
          <cell r="AK53">
            <v>68.299435000000003</v>
          </cell>
          <cell r="AM53">
            <v>135.04244699999998</v>
          </cell>
          <cell r="AO53">
            <v>77.337550000000007</v>
          </cell>
          <cell r="AQ53">
            <v>66.862655000000004</v>
          </cell>
          <cell r="AR53">
            <v>33.150393999999999</v>
          </cell>
          <cell r="AS53">
            <v>64.507580000000004</v>
          </cell>
          <cell r="AT53">
            <v>112.904</v>
          </cell>
          <cell r="AU53">
            <v>120.998535</v>
          </cell>
          <cell r="AV53">
            <v>153.31147200000001</v>
          </cell>
          <cell r="AW53">
            <v>159.041</v>
          </cell>
        </row>
        <row r="54">
          <cell r="C54" t="str">
            <v>suspense accounts</v>
          </cell>
          <cell r="G54">
            <v>14.927</v>
          </cell>
          <cell r="I54">
            <v>28.392379000000002</v>
          </cell>
          <cell r="K54">
            <v>12.505799999999999</v>
          </cell>
          <cell r="M54">
            <v>42.158000000000001</v>
          </cell>
          <cell r="O54">
            <v>28.544180000000001</v>
          </cell>
          <cell r="Q54">
            <v>34.499000000000002</v>
          </cell>
          <cell r="S54">
            <v>14.945</v>
          </cell>
          <cell r="U54">
            <v>40.377499999999998</v>
          </cell>
          <cell r="W54">
            <v>18.651199999999999</v>
          </cell>
          <cell r="Y54">
            <v>36.335699999999996</v>
          </cell>
          <cell r="AA54">
            <v>39.512999999999998</v>
          </cell>
          <cell r="AC54">
            <v>24.881796999999999</v>
          </cell>
          <cell r="AE54">
            <v>38.4298</v>
          </cell>
          <cell r="AG54">
            <v>40.031999999999996</v>
          </cell>
          <cell r="AI54">
            <v>44.864114999999998</v>
          </cell>
          <cell r="AK54">
            <v>68.299435000000003</v>
          </cell>
          <cell r="AM54">
            <v>135.04244699999998</v>
          </cell>
          <cell r="AO54">
            <v>77.337550000000007</v>
          </cell>
          <cell r="AQ54">
            <v>66.862655000000004</v>
          </cell>
          <cell r="AR54">
            <v>33.150393999999999</v>
          </cell>
          <cell r="AS54">
            <v>64.507580000000004</v>
          </cell>
          <cell r="AT54">
            <v>112.904</v>
          </cell>
          <cell r="AU54">
            <v>120.998535</v>
          </cell>
          <cell r="AV54">
            <v>153.31147200000001</v>
          </cell>
          <cell r="AW54">
            <v>159.041</v>
          </cell>
        </row>
        <row r="55">
          <cell r="C55" t="str">
            <v>accruels</v>
          </cell>
          <cell r="AC55">
            <v>0</v>
          </cell>
          <cell r="AE55">
            <v>0</v>
          </cell>
          <cell r="AG55">
            <v>0</v>
          </cell>
          <cell r="AI55">
            <v>0</v>
          </cell>
          <cell r="AK55">
            <v>0</v>
          </cell>
          <cell r="AM55">
            <v>0</v>
          </cell>
          <cell r="AO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</row>
        <row r="56">
          <cell r="C56" t="str">
            <v>other</v>
          </cell>
          <cell r="AC56">
            <v>0</v>
          </cell>
          <cell r="AE56">
            <v>0</v>
          </cell>
          <cell r="AG56">
            <v>0</v>
          </cell>
          <cell r="AI56">
            <v>0</v>
          </cell>
          <cell r="AK56">
            <v>0</v>
          </cell>
          <cell r="AM56">
            <v>0</v>
          </cell>
          <cell r="AO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</row>
        <row r="58">
          <cell r="B58" t="str">
            <v>Profits and Loss</v>
          </cell>
          <cell r="AC58">
            <v>0</v>
          </cell>
          <cell r="AE58">
            <v>4.7463999999999995</v>
          </cell>
          <cell r="AG58">
            <v>9.5380000000000003</v>
          </cell>
          <cell r="AI58">
            <v>14.739699</v>
          </cell>
          <cell r="AK58">
            <v>19.937677000000001</v>
          </cell>
          <cell r="AM58">
            <v>25.307979</v>
          </cell>
          <cell r="AO58">
            <v>28.168508999999997</v>
          </cell>
          <cell r="AQ58">
            <v>46.093220000000002</v>
          </cell>
          <cell r="AR58">
            <v>61.990444000000004</v>
          </cell>
          <cell r="AS58">
            <v>21.62388</v>
          </cell>
          <cell r="AT58">
            <v>40.195</v>
          </cell>
          <cell r="AU58">
            <v>63.578530999999998</v>
          </cell>
          <cell r="AV58">
            <v>0</v>
          </cell>
          <cell r="AW58">
            <v>21.606000000000002</v>
          </cell>
        </row>
        <row r="59">
          <cell r="C59" t="str">
            <v>accumulated loss</v>
          </cell>
          <cell r="AC59">
            <v>0</v>
          </cell>
          <cell r="AE59">
            <v>0</v>
          </cell>
          <cell r="AG59">
            <v>0</v>
          </cell>
          <cell r="AI59">
            <v>0</v>
          </cell>
          <cell r="AK59">
            <v>0</v>
          </cell>
          <cell r="AM59">
            <v>0</v>
          </cell>
          <cell r="AO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</row>
        <row r="60">
          <cell r="C60" t="str">
            <v>current expenses</v>
          </cell>
          <cell r="AC60">
            <v>0</v>
          </cell>
          <cell r="AE60">
            <v>4.7463999999999995</v>
          </cell>
          <cell r="AG60">
            <v>9.5380000000000003</v>
          </cell>
          <cell r="AI60">
            <v>14.739699</v>
          </cell>
          <cell r="AK60">
            <v>19.937677000000001</v>
          </cell>
          <cell r="AM60">
            <v>25.307979</v>
          </cell>
          <cell r="AO60">
            <v>28.168508999999997</v>
          </cell>
          <cell r="AQ60">
            <v>46.093220000000002</v>
          </cell>
          <cell r="AR60">
            <v>61.990444000000004</v>
          </cell>
          <cell r="AS60">
            <v>21.62388</v>
          </cell>
          <cell r="AT60">
            <v>40.195</v>
          </cell>
          <cell r="AU60">
            <v>63.578530999999998</v>
          </cell>
          <cell r="AV60">
            <v>0</v>
          </cell>
          <cell r="AW60">
            <v>21.606000000000002</v>
          </cell>
        </row>
        <row r="62">
          <cell r="D62" t="str">
            <v>TOTAL</v>
          </cell>
          <cell r="F62">
            <v>0</v>
          </cell>
          <cell r="G62">
            <v>648.40381500000001</v>
          </cell>
          <cell r="I62">
            <v>697.29728</v>
          </cell>
          <cell r="K62">
            <v>770.31837499999995</v>
          </cell>
          <cell r="M62">
            <v>868.58898000000022</v>
          </cell>
          <cell r="O62">
            <v>971.43829600000004</v>
          </cell>
          <cell r="Q62">
            <v>1022.5356449999999</v>
          </cell>
          <cell r="S62">
            <v>1145.29784</v>
          </cell>
          <cell r="U62">
            <v>1166.5381769999999</v>
          </cell>
          <cell r="W62">
            <v>1265.81774</v>
          </cell>
          <cell r="Y62">
            <v>1408.2165319999999</v>
          </cell>
          <cell r="AA62">
            <v>1486.5805699999999</v>
          </cell>
          <cell r="AC62">
            <v>1679.518137</v>
          </cell>
          <cell r="AE62">
            <v>1688.839954</v>
          </cell>
          <cell r="AG62">
            <v>1735.9152200000001</v>
          </cell>
          <cell r="AI62">
            <v>1860.614638</v>
          </cell>
          <cell r="AK62">
            <v>1905.8688379999996</v>
          </cell>
          <cell r="AM62">
            <v>2047.8964149999999</v>
          </cell>
          <cell r="AO62">
            <v>2060.5944899999995</v>
          </cell>
          <cell r="AQ62">
            <v>2289.5293220000003</v>
          </cell>
          <cell r="AR62">
            <v>2313.4498699999999</v>
          </cell>
          <cell r="AS62">
            <v>2608.6767679999998</v>
          </cell>
          <cell r="AT62">
            <v>2793.2891610000001</v>
          </cell>
          <cell r="AU62">
            <v>3053.44960864</v>
          </cell>
          <cell r="AV62">
            <v>3469.6860450000004</v>
          </cell>
          <cell r="AW62">
            <v>3635.2648570000006</v>
          </cell>
        </row>
        <row r="64">
          <cell r="A64" t="str">
            <v>LIABILITIES</v>
          </cell>
        </row>
        <row r="65">
          <cell r="C65" t="str">
            <v>Demand deposits</v>
          </cell>
          <cell r="F65">
            <v>0</v>
          </cell>
          <cell r="G65">
            <v>233.906229</v>
          </cell>
          <cell r="I65">
            <v>251.83302899999998</v>
          </cell>
          <cell r="K65">
            <v>287.77629999999999</v>
          </cell>
          <cell r="M65">
            <v>324.53039999999999</v>
          </cell>
          <cell r="O65">
            <v>404.20643999999999</v>
          </cell>
          <cell r="Q65">
            <v>428.91289999999998</v>
          </cell>
          <cell r="S65">
            <v>527.28579400000001</v>
          </cell>
          <cell r="U65">
            <v>497.14260000000002</v>
          </cell>
          <cell r="W65">
            <v>549.97263000000009</v>
          </cell>
          <cell r="Y65">
            <v>541.19989999999996</v>
          </cell>
          <cell r="AA65">
            <v>653.59541899999999</v>
          </cell>
          <cell r="AC65">
            <v>722.580332</v>
          </cell>
          <cell r="AE65">
            <v>781.50145400000008</v>
          </cell>
          <cell r="AG65">
            <v>805.80038300000001</v>
          </cell>
          <cell r="AI65">
            <v>869.7670599999999</v>
          </cell>
          <cell r="AK65">
            <v>839.36617999999987</v>
          </cell>
          <cell r="AM65">
            <v>831.95987000000002</v>
          </cell>
          <cell r="AO65">
            <v>870.20359899999994</v>
          </cell>
          <cell r="AQ65">
            <v>1016.8646649999999</v>
          </cell>
          <cell r="AR65">
            <v>865.44561900000008</v>
          </cell>
          <cell r="AS65">
            <v>1156.3552840000002</v>
          </cell>
          <cell r="AT65">
            <v>1124.852889</v>
          </cell>
          <cell r="AU65">
            <v>1220.3505550000002</v>
          </cell>
          <cell r="AV65">
            <v>1261.7707160000002</v>
          </cell>
          <cell r="AW65">
            <v>1340.9087019999999</v>
          </cell>
        </row>
        <row r="66">
          <cell r="C66" t="str">
            <v>Central Government</v>
          </cell>
          <cell r="G66">
            <v>75.130899999999997</v>
          </cell>
          <cell r="I66">
            <v>83.415999999999997</v>
          </cell>
          <cell r="K66">
            <v>106.24289999999999</v>
          </cell>
          <cell r="M66">
            <v>118.687</v>
          </cell>
          <cell r="O66">
            <v>171.959</v>
          </cell>
          <cell r="Q66">
            <v>157.185</v>
          </cell>
          <cell r="S66">
            <v>239.23670000000001</v>
          </cell>
          <cell r="U66">
            <v>192.53100000000001</v>
          </cell>
          <cell r="W66">
            <v>218.60300000000001</v>
          </cell>
          <cell r="Y66">
            <v>163.33799999999999</v>
          </cell>
          <cell r="AA66">
            <v>205.68100000000001</v>
          </cell>
          <cell r="AC66">
            <v>233.06422000000001</v>
          </cell>
          <cell r="AE66">
            <v>228.619394</v>
          </cell>
          <cell r="AG66">
            <v>228.73659000000001</v>
          </cell>
          <cell r="AI66">
            <v>288.56536800000003</v>
          </cell>
          <cell r="AK66">
            <v>257.09100000000001</v>
          </cell>
          <cell r="AM66">
            <v>227.005064</v>
          </cell>
          <cell r="AO66">
            <v>248.25299999999999</v>
          </cell>
          <cell r="AQ66">
            <v>125.571746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</row>
        <row r="67">
          <cell r="C67" t="str">
            <v>Local government</v>
          </cell>
          <cell r="AC67">
            <v>0</v>
          </cell>
          <cell r="AE67">
            <v>0</v>
          </cell>
          <cell r="AG67">
            <v>0</v>
          </cell>
          <cell r="AI67">
            <v>0</v>
          </cell>
          <cell r="AK67">
            <v>0</v>
          </cell>
          <cell r="AM67">
            <v>0</v>
          </cell>
          <cell r="AO67">
            <v>0</v>
          </cell>
          <cell r="AQ67">
            <v>214.83108100000001</v>
          </cell>
          <cell r="AR67">
            <v>74.069224000000006</v>
          </cell>
          <cell r="AS67">
            <v>121.7658</v>
          </cell>
          <cell r="AT67">
            <v>141.05544899999998</v>
          </cell>
          <cell r="AU67">
            <v>132.079464</v>
          </cell>
          <cell r="AV67">
            <v>94.102288999999999</v>
          </cell>
          <cell r="AW67">
            <v>138.68799999999999</v>
          </cell>
        </row>
        <row r="68">
          <cell r="C68" t="str">
            <v>Domestic banks</v>
          </cell>
          <cell r="G68">
            <v>0.1105</v>
          </cell>
          <cell r="I68">
            <v>0.1057</v>
          </cell>
          <cell r="K68">
            <v>0.1007</v>
          </cell>
          <cell r="M68">
            <v>9.6700000000000008E-2</v>
          </cell>
          <cell r="O68">
            <v>0.10543999999999999</v>
          </cell>
          <cell r="Q68">
            <v>0.1057</v>
          </cell>
          <cell r="S68">
            <v>0.10602400000000001</v>
          </cell>
          <cell r="U68">
            <v>0.1046</v>
          </cell>
          <cell r="W68">
            <v>0.10278</v>
          </cell>
          <cell r="Y68">
            <v>0.1009</v>
          </cell>
          <cell r="AA68">
            <v>0.113</v>
          </cell>
          <cell r="AC68">
            <v>0.108293</v>
          </cell>
          <cell r="AE68">
            <v>16.586683000000001</v>
          </cell>
          <cell r="AG68">
            <v>16.952999999999999</v>
          </cell>
          <cell r="AI68">
            <v>17.20477</v>
          </cell>
          <cell r="AK68">
            <v>17.308726</v>
          </cell>
          <cell r="AO68">
            <v>13.733000000000001</v>
          </cell>
          <cell r="AQ68">
            <v>13.899889999999999</v>
          </cell>
          <cell r="AR68">
            <v>14.412388999999999</v>
          </cell>
          <cell r="AS68">
            <v>79.257000000000005</v>
          </cell>
          <cell r="AT68">
            <v>21.486999999999998</v>
          </cell>
          <cell r="AU68">
            <v>15.553577000000001</v>
          </cell>
          <cell r="AV68">
            <v>27.247796999999998</v>
          </cell>
          <cell r="AW68">
            <v>63.084000000000003</v>
          </cell>
        </row>
        <row r="69">
          <cell r="C69" t="str">
            <v>Public enterprises</v>
          </cell>
          <cell r="G69">
            <v>64.734999999999999</v>
          </cell>
          <cell r="I69">
            <v>69.432000000000002</v>
          </cell>
          <cell r="K69">
            <v>84.174000000000007</v>
          </cell>
          <cell r="M69">
            <v>93.784999999999997</v>
          </cell>
          <cell r="O69">
            <v>103.518</v>
          </cell>
          <cell r="Q69">
            <v>132.87</v>
          </cell>
          <cell r="S69">
            <v>142.9</v>
          </cell>
          <cell r="U69">
            <v>151.90600000000001</v>
          </cell>
          <cell r="W69">
            <v>170.465</v>
          </cell>
          <cell r="Y69">
            <v>188.49</v>
          </cell>
          <cell r="AA69">
            <v>273.43567999999999</v>
          </cell>
          <cell r="AC69">
            <v>307.24696600000004</v>
          </cell>
          <cell r="AE69">
            <v>322.33148999999997</v>
          </cell>
          <cell r="AG69">
            <v>341.70525900000001</v>
          </cell>
          <cell r="AI69">
            <v>349.22804200000002</v>
          </cell>
          <cell r="AK69">
            <v>342.18426599999998</v>
          </cell>
          <cell r="AM69">
            <v>385.48226500000004</v>
          </cell>
          <cell r="AO69">
            <v>382.48899999999998</v>
          </cell>
          <cell r="AQ69">
            <v>441.38887599999998</v>
          </cell>
          <cell r="AR69">
            <v>540.72572100000002</v>
          </cell>
          <cell r="AS69">
            <v>713.29072400000007</v>
          </cell>
          <cell r="AT69">
            <v>668.78930000000003</v>
          </cell>
          <cell r="AU69">
            <v>771.69615399999998</v>
          </cell>
          <cell r="AV69">
            <v>835.77059699999995</v>
          </cell>
          <cell r="AW69">
            <v>798.54300000000001</v>
          </cell>
        </row>
        <row r="70">
          <cell r="C70" t="str">
            <v>Cooperatives</v>
          </cell>
          <cell r="G70">
            <v>16.712799999999998</v>
          </cell>
          <cell r="I70">
            <v>16.578700000000001</v>
          </cell>
          <cell r="K70">
            <v>19.846400000000003</v>
          </cell>
          <cell r="M70">
            <v>19.329900000000002</v>
          </cell>
          <cell r="O70">
            <v>18.7546</v>
          </cell>
          <cell r="Q70">
            <v>19.561700000000002</v>
          </cell>
          <cell r="S70">
            <v>20.585699999999999</v>
          </cell>
          <cell r="U70">
            <v>21.210999999999999</v>
          </cell>
          <cell r="W70">
            <v>21.327999999999999</v>
          </cell>
          <cell r="Y70">
            <v>22.154</v>
          </cell>
          <cell r="AA70">
            <v>23.466000000000001</v>
          </cell>
          <cell r="AC70">
            <v>27.932283999999999</v>
          </cell>
          <cell r="AE70">
            <v>28.613099999999999</v>
          </cell>
          <cell r="AG70">
            <v>27.972741000000003</v>
          </cell>
          <cell r="AI70">
            <v>28.386680000000002</v>
          </cell>
          <cell r="AK70">
            <v>24.274648000000003</v>
          </cell>
          <cell r="AM70">
            <v>25.807822999999999</v>
          </cell>
          <cell r="AO70">
            <v>25</v>
          </cell>
          <cell r="AQ70">
            <v>23.966699000000002</v>
          </cell>
          <cell r="AR70">
            <v>21.185106999999999</v>
          </cell>
          <cell r="AS70">
            <v>21.342500000000001</v>
          </cell>
          <cell r="AT70">
            <v>25.448471000000001</v>
          </cell>
          <cell r="AU70">
            <v>24.758655999999998</v>
          </cell>
          <cell r="AV70">
            <v>35.584828000000002</v>
          </cell>
          <cell r="AW70">
            <v>36.868000000000002</v>
          </cell>
        </row>
        <row r="71">
          <cell r="C71" t="str">
            <v>Private sector</v>
          </cell>
          <cell r="G71">
            <v>77.173000000000002</v>
          </cell>
          <cell r="H71">
            <v>4.4028999999999999E-2</v>
          </cell>
          <cell r="I71">
            <v>82.256600000000006</v>
          </cell>
          <cell r="J71">
            <v>4.4028999999999999E-2</v>
          </cell>
          <cell r="K71">
            <v>77.338399999999993</v>
          </cell>
          <cell r="L71">
            <v>7.3900000000000007E-2</v>
          </cell>
          <cell r="M71">
            <v>91.596199999999996</v>
          </cell>
          <cell r="N71">
            <v>1.0355999999999999</v>
          </cell>
          <cell r="O71">
            <v>107.88589999999999</v>
          </cell>
          <cell r="P71">
            <v>1.9835</v>
          </cell>
          <cell r="Q71">
            <v>117.575</v>
          </cell>
          <cell r="R71">
            <v>1.6154999999999999</v>
          </cell>
          <cell r="S71">
            <v>122.86696999999999</v>
          </cell>
          <cell r="T71">
            <v>1.5903999999999998</v>
          </cell>
          <cell r="U71">
            <v>129.27170000000001</v>
          </cell>
          <cell r="V71">
            <v>2.1183000000000001</v>
          </cell>
          <cell r="W71">
            <v>138.0488</v>
          </cell>
          <cell r="X71">
            <v>1.4250499999999999</v>
          </cell>
          <cell r="Y71">
            <v>163.8648</v>
          </cell>
          <cell r="Z71">
            <v>3.2522000000000002</v>
          </cell>
          <cell r="AA71">
            <v>147.19970000000001</v>
          </cell>
          <cell r="AB71">
            <v>3.7000390000000003</v>
          </cell>
          <cell r="AC71">
            <v>152.16900000000001</v>
          </cell>
          <cell r="AD71">
            <v>2.0595689999999998</v>
          </cell>
          <cell r="AE71">
            <v>180.97642999999999</v>
          </cell>
          <cell r="AF71">
            <v>4.3743569999999998</v>
          </cell>
          <cell r="AG71">
            <v>184.964293</v>
          </cell>
          <cell r="AH71">
            <v>5.4684999999999997</v>
          </cell>
          <cell r="AI71">
            <v>180.62020000000001</v>
          </cell>
          <cell r="AJ71">
            <v>5.7619999999999996</v>
          </cell>
          <cell r="AK71">
            <v>192.20373999999998</v>
          </cell>
          <cell r="AL71">
            <v>6.3037999999999998</v>
          </cell>
          <cell r="AM71">
            <v>187.85897500000002</v>
          </cell>
          <cell r="AN71">
            <v>5.8057430000000005</v>
          </cell>
          <cell r="AO71">
            <v>194.68876</v>
          </cell>
          <cell r="AP71">
            <v>6.0398389999999997</v>
          </cell>
          <cell r="AQ71">
            <v>188.897344</v>
          </cell>
          <cell r="AR71">
            <v>192.800219</v>
          </cell>
          <cell r="AS71">
            <v>199.63677999999999</v>
          </cell>
          <cell r="AT71">
            <v>239.08268699999999</v>
          </cell>
          <cell r="AU71">
            <v>237.19117499999999</v>
          </cell>
          <cell r="AV71">
            <v>236.60653400000001</v>
          </cell>
          <cell r="AW71">
            <v>240.779</v>
          </cell>
        </row>
        <row r="72">
          <cell r="C72" t="str">
            <v xml:space="preserve">  Nr. Transferable</v>
          </cell>
          <cell r="AQ72">
            <v>8.3063739999999999</v>
          </cell>
          <cell r="AR72">
            <v>21.428737000000002</v>
          </cell>
          <cell r="AS72">
            <v>19.621980000000001</v>
          </cell>
          <cell r="AT72">
            <v>28.353999999999999</v>
          </cell>
          <cell r="AU72">
            <v>28.498203</v>
          </cell>
          <cell r="AV72">
            <v>29.525452999999999</v>
          </cell>
          <cell r="AW72">
            <v>31.521000000000001</v>
          </cell>
        </row>
        <row r="73">
          <cell r="C73" t="str">
            <v xml:space="preserve">  Nr. Non-Tr</v>
          </cell>
          <cell r="AQ73">
            <v>2.6549999999999998E-3</v>
          </cell>
          <cell r="AR73">
            <v>0.427122</v>
          </cell>
          <cell r="AS73">
            <v>1.1562999999999999</v>
          </cell>
          <cell r="AT73">
            <v>0.34349299999999999</v>
          </cell>
          <cell r="AU73">
            <v>9.987266</v>
          </cell>
          <cell r="AV73">
            <v>0.15470200000000001</v>
          </cell>
          <cell r="AW73">
            <v>0.15470200000000001</v>
          </cell>
        </row>
        <row r="74">
          <cell r="C74" t="str">
            <v xml:space="preserve">  Nr. Foreign currency</v>
          </cell>
          <cell r="AR74">
            <v>0.39710000000000001</v>
          </cell>
          <cell r="AS74">
            <v>0.28420000000000001</v>
          </cell>
          <cell r="AT74">
            <v>0.292489</v>
          </cell>
          <cell r="AU74">
            <v>0.58606000000000003</v>
          </cell>
          <cell r="AV74">
            <v>2.7785160000000002</v>
          </cell>
          <cell r="AW74">
            <v>31.271000000000001</v>
          </cell>
          <cell r="AX74">
            <v>18.100000000000001</v>
          </cell>
          <cell r="AZ74">
            <v>34.799999999999997</v>
          </cell>
        </row>
        <row r="76">
          <cell r="C76" t="str">
            <v>Fixed deposits</v>
          </cell>
          <cell r="F76">
            <v>0</v>
          </cell>
          <cell r="G76">
            <v>10.648900000000001</v>
          </cell>
          <cell r="I76">
            <v>10.6952</v>
          </cell>
          <cell r="K76">
            <v>7.7086000000000006</v>
          </cell>
          <cell r="M76">
            <v>7.9085999999999999</v>
          </cell>
          <cell r="O76">
            <v>7.9128000000000007</v>
          </cell>
          <cell r="Q76">
            <v>7.9128000000000007</v>
          </cell>
          <cell r="S76">
            <v>8.6661000000000001</v>
          </cell>
          <cell r="U76">
            <v>8.6668000000000003</v>
          </cell>
          <cell r="W76">
            <v>8.6668000000000003</v>
          </cell>
          <cell r="Y76">
            <v>8.1071999999999989</v>
          </cell>
          <cell r="AA76">
            <v>8.1475000000000009</v>
          </cell>
          <cell r="AC76">
            <v>8.0779390000000006</v>
          </cell>
          <cell r="AE76">
            <v>8.1259390000000007</v>
          </cell>
          <cell r="AG76">
            <v>7.8100000000000005</v>
          </cell>
          <cell r="AI76">
            <v>7.8100000000000005</v>
          </cell>
          <cell r="AK76">
            <v>7.8100000000000005</v>
          </cell>
          <cell r="AM76">
            <v>7.8101000000000003</v>
          </cell>
          <cell r="AO76">
            <v>7.8100000000000005</v>
          </cell>
          <cell r="AQ76">
            <v>8.0101200000000006</v>
          </cell>
          <cell r="AR76">
            <v>7.9601199999999999</v>
          </cell>
          <cell r="AS76">
            <v>18.185000000000002</v>
          </cell>
          <cell r="AT76">
            <v>35.534999999999997</v>
          </cell>
          <cell r="AU76">
            <v>35.745127999999994</v>
          </cell>
          <cell r="AV76">
            <v>28.944226999999998</v>
          </cell>
          <cell r="AW76">
            <v>19.393000000000001</v>
          </cell>
        </row>
        <row r="77">
          <cell r="C77" t="str">
            <v>Domestic banks</v>
          </cell>
          <cell r="G77">
            <v>4</v>
          </cell>
          <cell r="I77">
            <v>4</v>
          </cell>
          <cell r="K77">
            <v>4</v>
          </cell>
          <cell r="M77">
            <v>4</v>
          </cell>
          <cell r="O77">
            <v>4</v>
          </cell>
          <cell r="Q77">
            <v>4</v>
          </cell>
          <cell r="S77">
            <v>4</v>
          </cell>
          <cell r="U77">
            <v>4</v>
          </cell>
          <cell r="W77">
            <v>4</v>
          </cell>
          <cell r="Y77">
            <v>4</v>
          </cell>
          <cell r="AA77">
            <v>4.04</v>
          </cell>
          <cell r="AC77">
            <v>4</v>
          </cell>
          <cell r="AE77">
            <v>4</v>
          </cell>
          <cell r="AG77">
            <v>4</v>
          </cell>
          <cell r="AI77">
            <v>4</v>
          </cell>
          <cell r="AK77">
            <v>4</v>
          </cell>
          <cell r="AM77">
            <v>4</v>
          </cell>
          <cell r="AO77">
            <v>4</v>
          </cell>
          <cell r="AQ77">
            <v>4</v>
          </cell>
          <cell r="AR77">
            <v>4</v>
          </cell>
          <cell r="AS77">
            <v>10</v>
          </cell>
          <cell r="AT77">
            <v>19</v>
          </cell>
          <cell r="AU77">
            <v>19</v>
          </cell>
          <cell r="AV77">
            <v>19</v>
          </cell>
          <cell r="AW77">
            <v>9</v>
          </cell>
        </row>
        <row r="78">
          <cell r="C78" t="str">
            <v>Local government</v>
          </cell>
          <cell r="AC78">
            <v>0</v>
          </cell>
          <cell r="AE78">
            <v>0</v>
          </cell>
          <cell r="AG78">
            <v>0</v>
          </cell>
          <cell r="AI78">
            <v>0</v>
          </cell>
          <cell r="AK78">
            <v>0</v>
          </cell>
          <cell r="AM78">
            <v>0</v>
          </cell>
          <cell r="AO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</row>
        <row r="79">
          <cell r="C79" t="str">
            <v>Public enterprises</v>
          </cell>
          <cell r="AC79">
            <v>0</v>
          </cell>
          <cell r="AE79">
            <v>0</v>
          </cell>
          <cell r="AG79">
            <v>0</v>
          </cell>
          <cell r="AI79">
            <v>0</v>
          </cell>
          <cell r="AK79">
            <v>0</v>
          </cell>
          <cell r="AM79">
            <v>0</v>
          </cell>
          <cell r="AO79">
            <v>0</v>
          </cell>
          <cell r="AQ79">
            <v>0</v>
          </cell>
          <cell r="AR79">
            <v>0</v>
          </cell>
          <cell r="AS79">
            <v>4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</row>
        <row r="80">
          <cell r="C80" t="str">
            <v>Cooperatives</v>
          </cell>
          <cell r="G80">
            <v>3.0249999999999999</v>
          </cell>
          <cell r="I80">
            <v>3.0249999999999999</v>
          </cell>
          <cell r="K80">
            <v>2.5000000000000001E-2</v>
          </cell>
          <cell r="M80">
            <v>2.5000000000000001E-2</v>
          </cell>
          <cell r="O80">
            <v>2.5000000000000001E-2</v>
          </cell>
          <cell r="Q80">
            <v>2.5000000000000001E-2</v>
          </cell>
          <cell r="S80">
            <v>2.5000000000000001E-2</v>
          </cell>
          <cell r="U80">
            <v>2.5000000000000001E-2</v>
          </cell>
          <cell r="W80">
            <v>2.5000000000000001E-2</v>
          </cell>
          <cell r="Y80">
            <v>2.5000000000000001E-2</v>
          </cell>
          <cell r="AA80">
            <v>2.5000000000000001E-2</v>
          </cell>
          <cell r="AC80">
            <v>2.5000000000000001E-2</v>
          </cell>
          <cell r="AE80">
            <v>2.5000000000000001E-2</v>
          </cell>
          <cell r="AG80">
            <v>2.5000000000000001E-2</v>
          </cell>
          <cell r="AI80">
            <v>2.5000000000000001E-2</v>
          </cell>
          <cell r="AK80">
            <v>2.5000000000000001E-2</v>
          </cell>
          <cell r="AM80">
            <v>2.5000000000000001E-2</v>
          </cell>
          <cell r="AO80">
            <v>2.5000000000000001E-2</v>
          </cell>
          <cell r="AQ80">
            <v>2.5000000000000001E-2</v>
          </cell>
          <cell r="AR80">
            <v>2.5000000000000001E-2</v>
          </cell>
          <cell r="AS80">
            <v>2.5000000000000001E-2</v>
          </cell>
          <cell r="AT80">
            <v>2.5000000000000001E-2</v>
          </cell>
          <cell r="AU80">
            <v>2.5000000000000001E-2</v>
          </cell>
          <cell r="AV80">
            <v>2.5000000000000001E-2</v>
          </cell>
          <cell r="AW80">
            <v>2.5000000000000001E-2</v>
          </cell>
        </row>
        <row r="81">
          <cell r="C81" t="str">
            <v>Private sector</v>
          </cell>
          <cell r="G81">
            <v>3.6238999999999999</v>
          </cell>
          <cell r="I81">
            <v>3.6701999999999999</v>
          </cell>
          <cell r="K81">
            <v>3.6835999999999998</v>
          </cell>
          <cell r="M81">
            <v>3.8835999999999999</v>
          </cell>
          <cell r="O81">
            <v>3.8878000000000004</v>
          </cell>
          <cell r="Q81">
            <v>3.8878000000000004</v>
          </cell>
          <cell r="S81">
            <v>4.6411000000000007</v>
          </cell>
          <cell r="U81">
            <v>4.6417999999999999</v>
          </cell>
          <cell r="W81">
            <v>4.6417999999999999</v>
          </cell>
          <cell r="Y81">
            <v>4.0821999999999994</v>
          </cell>
          <cell r="AA81">
            <v>4.0824999999999996</v>
          </cell>
          <cell r="AC81">
            <v>4.0529390000000003</v>
          </cell>
          <cell r="AE81">
            <v>4.1009390000000003</v>
          </cell>
          <cell r="AG81">
            <v>3.7850000000000001</v>
          </cell>
          <cell r="AI81">
            <v>3.7850000000000001</v>
          </cell>
          <cell r="AK81">
            <v>3.7850000000000001</v>
          </cell>
          <cell r="AM81">
            <v>3.7850999999999999</v>
          </cell>
          <cell r="AO81">
            <v>3.7850000000000001</v>
          </cell>
          <cell r="AQ81">
            <v>3.9851199999999998</v>
          </cell>
          <cell r="AR81">
            <v>3.93512</v>
          </cell>
          <cell r="AS81">
            <v>4.16</v>
          </cell>
          <cell r="AT81">
            <v>16.510000000000002</v>
          </cell>
          <cell r="AU81">
            <v>16.720127999999999</v>
          </cell>
          <cell r="AV81">
            <v>9.9192269999999994</v>
          </cell>
          <cell r="AW81">
            <v>10.368</v>
          </cell>
        </row>
        <row r="83">
          <cell r="C83" t="str">
            <v>Savings deposits</v>
          </cell>
          <cell r="F83">
            <v>0</v>
          </cell>
          <cell r="G83">
            <v>328.42660000000001</v>
          </cell>
          <cell r="I83">
            <v>357.1841</v>
          </cell>
          <cell r="K83">
            <v>390.29768999999999</v>
          </cell>
          <cell r="M83">
            <v>418.14849999999996</v>
          </cell>
          <cell r="O83">
            <v>449.12009999999998</v>
          </cell>
          <cell r="Q83">
            <v>470.98597999999998</v>
          </cell>
          <cell r="S83">
            <v>502.70032400000002</v>
          </cell>
          <cell r="U83">
            <v>547.77728000000002</v>
          </cell>
          <cell r="W83">
            <v>589.09365000000003</v>
          </cell>
          <cell r="Y83">
            <v>618.34429999999998</v>
          </cell>
          <cell r="AA83">
            <v>623.45440000000008</v>
          </cell>
          <cell r="AC83">
            <v>660.70132999999998</v>
          </cell>
          <cell r="AE83">
            <v>689.16932999999995</v>
          </cell>
          <cell r="AG83">
            <v>713.39973299999986</v>
          </cell>
          <cell r="AI83">
            <v>733.01497300000005</v>
          </cell>
          <cell r="AK83">
            <v>744.70679599999994</v>
          </cell>
          <cell r="AM83">
            <v>760.99424499999998</v>
          </cell>
          <cell r="AO83">
            <v>800.95030799999995</v>
          </cell>
          <cell r="AQ83">
            <v>864.08840899999996</v>
          </cell>
          <cell r="AR83">
            <v>936.21597799999995</v>
          </cell>
          <cell r="AS83">
            <v>1002.4568760000001</v>
          </cell>
          <cell r="AT83">
            <v>1086.8732660000001</v>
          </cell>
          <cell r="AU83">
            <v>1212.7333779999999</v>
          </cell>
          <cell r="AV83">
            <v>1317.864325</v>
          </cell>
          <cell r="AW83">
            <v>1376.347</v>
          </cell>
        </row>
        <row r="84">
          <cell r="C84" t="str">
            <v>Central Government</v>
          </cell>
          <cell r="AC84">
            <v>0</v>
          </cell>
          <cell r="AE84">
            <v>0</v>
          </cell>
          <cell r="AG84">
            <v>0</v>
          </cell>
          <cell r="AI84">
            <v>0</v>
          </cell>
          <cell r="AK84">
            <v>0</v>
          </cell>
          <cell r="AM84">
            <v>0</v>
          </cell>
          <cell r="AO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</row>
        <row r="85">
          <cell r="C85" t="str">
            <v>Local government</v>
          </cell>
          <cell r="AC85">
            <v>0</v>
          </cell>
          <cell r="AE85">
            <v>0</v>
          </cell>
          <cell r="AG85">
            <v>0</v>
          </cell>
          <cell r="AI85">
            <v>0</v>
          </cell>
          <cell r="AK85">
            <v>0</v>
          </cell>
          <cell r="AM85">
            <v>0</v>
          </cell>
          <cell r="AO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</row>
        <row r="86">
          <cell r="C86" t="str">
            <v>Public enterprises</v>
          </cell>
          <cell r="AC86">
            <v>0</v>
          </cell>
          <cell r="AE86">
            <v>0</v>
          </cell>
          <cell r="AG86">
            <v>0</v>
          </cell>
          <cell r="AI86">
            <v>1.035E-2</v>
          </cell>
          <cell r="AK86">
            <v>1.035E-2</v>
          </cell>
          <cell r="AM86">
            <v>1.55E-2</v>
          </cell>
          <cell r="AO86">
            <v>1.5525000000000001E-2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</row>
        <row r="87">
          <cell r="C87" t="str">
            <v>Cooperatives</v>
          </cell>
          <cell r="G87">
            <v>0.12840000000000001</v>
          </cell>
          <cell r="I87">
            <v>0.1381</v>
          </cell>
          <cell r="K87">
            <v>0.1105</v>
          </cell>
          <cell r="M87">
            <v>0.12890000000000001</v>
          </cell>
          <cell r="O87">
            <v>0.1193</v>
          </cell>
          <cell r="Q87">
            <v>0.12698000000000001</v>
          </cell>
          <cell r="S87">
            <v>0.13078000000000001</v>
          </cell>
          <cell r="U87">
            <v>0.13628000000000001</v>
          </cell>
          <cell r="W87">
            <v>0.12865000000000001</v>
          </cell>
          <cell r="Y87">
            <v>0.14830000000000002</v>
          </cell>
          <cell r="AA87">
            <v>0.15359999999999999</v>
          </cell>
          <cell r="AC87">
            <v>0.51833000000000007</v>
          </cell>
          <cell r="AE87">
            <v>0.51833000000000007</v>
          </cell>
          <cell r="AG87">
            <v>0.51969500000000002</v>
          </cell>
          <cell r="AI87">
            <v>1.084735</v>
          </cell>
          <cell r="AK87">
            <v>1.0794459999999999</v>
          </cell>
          <cell r="AM87">
            <v>1.0889000000000002</v>
          </cell>
          <cell r="AO87">
            <v>1.1014699999999999</v>
          </cell>
          <cell r="AQ87">
            <v>0.54578700000000002</v>
          </cell>
          <cell r="AR87">
            <v>0.54109400000000007</v>
          </cell>
          <cell r="AS87">
            <v>0.29087599999999997</v>
          </cell>
          <cell r="AT87">
            <v>0.31026600000000004</v>
          </cell>
          <cell r="AU87">
            <v>0.32178600000000002</v>
          </cell>
          <cell r="AV87">
            <v>0.37167099999999997</v>
          </cell>
          <cell r="AW87">
            <v>0.39900000000000002</v>
          </cell>
        </row>
        <row r="88">
          <cell r="C88" t="str">
            <v>Private sector</v>
          </cell>
          <cell r="G88">
            <v>328.29820000000001</v>
          </cell>
          <cell r="I88">
            <v>357.04599999999999</v>
          </cell>
          <cell r="K88">
            <v>390.18718999999999</v>
          </cell>
          <cell r="M88">
            <v>418.01959999999997</v>
          </cell>
          <cell r="O88">
            <v>449.00079999999997</v>
          </cell>
          <cell r="Q88">
            <v>470.85899999999998</v>
          </cell>
          <cell r="S88">
            <v>502.56954400000001</v>
          </cell>
          <cell r="U88">
            <v>547.64099999999996</v>
          </cell>
          <cell r="W88">
            <v>588.96500000000003</v>
          </cell>
          <cell r="Y88">
            <v>618.19600000000003</v>
          </cell>
          <cell r="AA88">
            <v>623.30080000000009</v>
          </cell>
          <cell r="AC88">
            <v>660.18299999999999</v>
          </cell>
          <cell r="AE88">
            <v>688.65099999999995</v>
          </cell>
          <cell r="AG88">
            <v>712.8800379999999</v>
          </cell>
          <cell r="AI88">
            <v>731.91988800000001</v>
          </cell>
          <cell r="AK88">
            <v>743.61699999999996</v>
          </cell>
          <cell r="AM88">
            <v>759.88984499999992</v>
          </cell>
          <cell r="AO88">
            <v>799.83331299999998</v>
          </cell>
          <cell r="AQ88">
            <v>863.54262199999994</v>
          </cell>
          <cell r="AR88">
            <v>935.67488399999991</v>
          </cell>
          <cell r="AS88">
            <v>1002.1660000000001</v>
          </cell>
          <cell r="AT88">
            <v>1086.5630000000001</v>
          </cell>
          <cell r="AU88">
            <v>1212.4115919999999</v>
          </cell>
          <cell r="AV88">
            <v>1317.4926539999999</v>
          </cell>
          <cell r="AW88">
            <v>1375.9480000000001</v>
          </cell>
        </row>
        <row r="90">
          <cell r="C90" t="str">
            <v>Foreign currency depsoits</v>
          </cell>
          <cell r="AC90">
            <v>0</v>
          </cell>
          <cell r="AE90">
            <v>0</v>
          </cell>
          <cell r="AG90">
            <v>0</v>
          </cell>
          <cell r="AI90">
            <v>0</v>
          </cell>
          <cell r="AK90">
            <v>0</v>
          </cell>
          <cell r="AM90">
            <v>0</v>
          </cell>
          <cell r="AO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</row>
        <row r="91">
          <cell r="C91" t="str">
            <v>Nonresidents fixed deposits</v>
          </cell>
        </row>
        <row r="92">
          <cell r="C92" t="str">
            <v>Nonresident saving deposits</v>
          </cell>
        </row>
        <row r="94">
          <cell r="C94" t="str">
            <v>Balances due to BE</v>
          </cell>
          <cell r="AC94">
            <v>0</v>
          </cell>
          <cell r="AE94">
            <v>0</v>
          </cell>
          <cell r="AG94">
            <v>0</v>
          </cell>
          <cell r="AI94">
            <v>0</v>
          </cell>
          <cell r="AK94">
            <v>0</v>
          </cell>
          <cell r="AM94">
            <v>0</v>
          </cell>
          <cell r="AO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</row>
        <row r="96">
          <cell r="C96" t="str">
            <v>Balances due to affiliated banks</v>
          </cell>
          <cell r="G96">
            <v>41.9</v>
          </cell>
          <cell r="I96">
            <v>41.9</v>
          </cell>
          <cell r="K96">
            <v>41.9</v>
          </cell>
          <cell r="M96">
            <v>41.9</v>
          </cell>
          <cell r="O96">
            <v>41.9</v>
          </cell>
          <cell r="Q96">
            <v>41.9</v>
          </cell>
          <cell r="S96">
            <v>41.9</v>
          </cell>
          <cell r="U96">
            <v>41.9</v>
          </cell>
          <cell r="W96">
            <v>41.9</v>
          </cell>
          <cell r="Y96">
            <v>112.5988</v>
          </cell>
          <cell r="AA96">
            <v>113.31389999999999</v>
          </cell>
          <cell r="AC96">
            <v>101.960227</v>
          </cell>
          <cell r="AE96">
            <v>48.495400000000004</v>
          </cell>
          <cell r="AG96">
            <v>42.130446000000006</v>
          </cell>
          <cell r="AI96">
            <v>41.901220000000002</v>
          </cell>
          <cell r="AK96">
            <v>74.277699999999996</v>
          </cell>
          <cell r="AM96">
            <v>89.521833000000001</v>
          </cell>
          <cell r="AO96">
            <v>100.4828</v>
          </cell>
          <cell r="AQ96">
            <v>118.2946</v>
          </cell>
          <cell r="AR96">
            <v>156.18770000000001</v>
          </cell>
          <cell r="AS96">
            <v>143.05199999999999</v>
          </cell>
          <cell r="AT96">
            <v>180.82300000000001</v>
          </cell>
          <cell r="AU96">
            <v>199.69699499999999</v>
          </cell>
          <cell r="AV96">
            <v>280.59549600000003</v>
          </cell>
          <cell r="AW96">
            <v>355.18600000000004</v>
          </cell>
        </row>
        <row r="98">
          <cell r="C98" t="str">
            <v>Balances due to other financial inst.</v>
          </cell>
          <cell r="G98">
            <v>14.7324</v>
          </cell>
          <cell r="I98">
            <v>16.9284</v>
          </cell>
          <cell r="K98">
            <v>18.912700000000001</v>
          </cell>
          <cell r="M98">
            <v>19.270799999999998</v>
          </cell>
          <cell r="O98">
            <v>19.048580000000001</v>
          </cell>
          <cell r="Q98">
            <v>21.978000000000002</v>
          </cell>
          <cell r="S98">
            <v>25.001799999999999</v>
          </cell>
          <cell r="U98">
            <v>25.428799999999999</v>
          </cell>
          <cell r="W98">
            <v>27.085000000000001</v>
          </cell>
          <cell r="Y98">
            <v>27.571000000000002</v>
          </cell>
          <cell r="AA98">
            <v>28.401799999999998</v>
          </cell>
          <cell r="AC98">
            <v>29.887700000000002</v>
          </cell>
          <cell r="AE98">
            <v>15.102247999999999</v>
          </cell>
          <cell r="AG98">
            <v>16.033691999999999</v>
          </cell>
          <cell r="AI98">
            <v>17.513210999999998</v>
          </cell>
          <cell r="AK98">
            <v>18.182549999999999</v>
          </cell>
          <cell r="AM98">
            <v>35.545697999999994</v>
          </cell>
          <cell r="AO98">
            <v>21.7364</v>
          </cell>
          <cell r="AQ98">
            <v>22.955595000000002</v>
          </cell>
          <cell r="AR98">
            <v>23.617637999999999</v>
          </cell>
          <cell r="AS98">
            <v>16.479391</v>
          </cell>
          <cell r="AT98">
            <v>26.852979999999999</v>
          </cell>
          <cell r="AU98">
            <v>24.768395000000002</v>
          </cell>
          <cell r="AV98">
            <v>29.097519999999999</v>
          </cell>
          <cell r="AW98">
            <v>11.961</v>
          </cell>
        </row>
        <row r="100">
          <cell r="C100" t="str">
            <v>Other liabilities</v>
          </cell>
          <cell r="G100">
            <v>24.8137425</v>
          </cell>
          <cell r="I100">
            <v>26.7292205</v>
          </cell>
          <cell r="K100">
            <v>33.570042499999992</v>
          </cell>
          <cell r="M100">
            <v>68.49150569999999</v>
          </cell>
          <cell r="O100">
            <v>62.992805699999998</v>
          </cell>
          <cell r="Q100">
            <v>67.286000000000001</v>
          </cell>
          <cell r="S100">
            <v>58.098200000000006</v>
          </cell>
          <cell r="U100">
            <v>64.015160000000009</v>
          </cell>
          <cell r="W100">
            <v>63.036799999999999</v>
          </cell>
          <cell r="Y100">
            <v>105.4038</v>
          </cell>
          <cell r="AA100">
            <v>73.131</v>
          </cell>
          <cell r="AC100">
            <v>68.58680600000001</v>
          </cell>
          <cell r="AE100">
            <v>83.265955000000005</v>
          </cell>
          <cell r="AG100">
            <v>84.448456999999991</v>
          </cell>
          <cell r="AI100">
            <v>118.394755</v>
          </cell>
          <cell r="AK100">
            <v>145.01514499999999</v>
          </cell>
          <cell r="AM100">
            <v>238.99326200000002</v>
          </cell>
          <cell r="AO100">
            <v>171.242548</v>
          </cell>
          <cell r="AQ100">
            <v>155.990646</v>
          </cell>
          <cell r="AR100">
            <v>199.09984800000001</v>
          </cell>
          <cell r="AS100">
            <v>190.45829999999998</v>
          </cell>
          <cell r="AT100">
            <v>228.901779</v>
          </cell>
          <cell r="AU100">
            <v>228.35377199999999</v>
          </cell>
          <cell r="AV100">
            <v>430.10081500000001</v>
          </cell>
          <cell r="AW100">
            <v>386.61199999999997</v>
          </cell>
        </row>
        <row r="101">
          <cell r="C101" t="str">
            <v>Accrued expenses</v>
          </cell>
          <cell r="AC101">
            <v>0</v>
          </cell>
          <cell r="AE101">
            <v>4.51</v>
          </cell>
          <cell r="AG101">
            <v>9.0488999999999997</v>
          </cell>
          <cell r="AI101">
            <v>14.007999999999999</v>
          </cell>
          <cell r="AK101">
            <v>19.9373</v>
          </cell>
          <cell r="AM101">
            <v>23.862762999999998</v>
          </cell>
          <cell r="AO101">
            <v>5.32</v>
          </cell>
          <cell r="AQ101">
            <v>18.976646000000002</v>
          </cell>
          <cell r="AR101">
            <v>6.3169240000000002</v>
          </cell>
          <cell r="AS101">
            <v>25.59</v>
          </cell>
          <cell r="AT101">
            <v>7.5670000000000002</v>
          </cell>
          <cell r="AU101">
            <v>29.2454</v>
          </cell>
          <cell r="AV101">
            <v>6.8797050000000004</v>
          </cell>
          <cell r="AW101">
            <v>26.454999999999998</v>
          </cell>
        </row>
        <row r="102">
          <cell r="C102" t="str">
            <v>Suspense accounts</v>
          </cell>
          <cell r="AC102">
            <v>24.516133</v>
          </cell>
          <cell r="AE102">
            <v>70.602000000000004</v>
          </cell>
          <cell r="AG102">
            <v>56.427099999999996</v>
          </cell>
          <cell r="AI102">
            <v>47.475000000000001</v>
          </cell>
          <cell r="AK102">
            <v>50.750599999999999</v>
          </cell>
          <cell r="AM102">
            <v>126.641378</v>
          </cell>
          <cell r="AO102">
            <v>78.079743000000008</v>
          </cell>
          <cell r="AQ102">
            <v>69.206999999999994</v>
          </cell>
          <cell r="AR102">
            <v>78.455104999999989</v>
          </cell>
          <cell r="AS102">
            <v>97.087399999999988</v>
          </cell>
          <cell r="AT102">
            <v>139.799229</v>
          </cell>
          <cell r="AU102">
            <v>99.465289999999996</v>
          </cell>
          <cell r="AV102">
            <v>133.936937</v>
          </cell>
          <cell r="AW102">
            <v>108.983</v>
          </cell>
        </row>
        <row r="103">
          <cell r="C103" t="str">
            <v>Gov. lending funds</v>
          </cell>
          <cell r="AC103">
            <v>0</v>
          </cell>
          <cell r="AE103">
            <v>0</v>
          </cell>
          <cell r="AG103">
            <v>0</v>
          </cell>
          <cell r="AI103">
            <v>0</v>
          </cell>
          <cell r="AK103">
            <v>0</v>
          </cell>
          <cell r="AM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</row>
        <row r="104">
          <cell r="C104" t="str">
            <v>Other</v>
          </cell>
          <cell r="AC104">
            <v>43.308673000000006</v>
          </cell>
          <cell r="AE104">
            <v>0</v>
          </cell>
          <cell r="AG104">
            <v>0</v>
          </cell>
          <cell r="AI104">
            <v>0</v>
          </cell>
          <cell r="AK104">
            <v>0</v>
          </cell>
          <cell r="AM104">
            <v>0</v>
          </cell>
          <cell r="AO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</row>
        <row r="105">
          <cell r="C105" t="str">
            <v>Margin held</v>
          </cell>
          <cell r="G105">
            <v>0.84250000000000003</v>
          </cell>
          <cell r="I105">
            <v>0.84250000000000003</v>
          </cell>
          <cell r="K105">
            <v>0.84250000000000003</v>
          </cell>
          <cell r="M105">
            <v>0.80570000000000008</v>
          </cell>
          <cell r="O105">
            <v>0.80570000000000008</v>
          </cell>
          <cell r="Q105">
            <v>0.76200000000000001</v>
          </cell>
          <cell r="S105">
            <v>0.76200000000000001</v>
          </cell>
          <cell r="U105">
            <v>0.76200000000000001</v>
          </cell>
          <cell r="W105">
            <v>0.76200000000000001</v>
          </cell>
          <cell r="Y105">
            <v>0.76200000000000001</v>
          </cell>
          <cell r="AA105">
            <v>0.76200000000000001</v>
          </cell>
          <cell r="AC105">
            <v>0.76200000000000001</v>
          </cell>
          <cell r="AE105">
            <v>8.1539549999999998</v>
          </cell>
          <cell r="AG105">
            <v>18.972456999999999</v>
          </cell>
          <cell r="AI105">
            <v>56.911754999999999</v>
          </cell>
          <cell r="AK105">
            <v>74.327244999999991</v>
          </cell>
          <cell r="AM105">
            <v>88.489120999999997</v>
          </cell>
          <cell r="AO105">
            <v>87.842804999999998</v>
          </cell>
          <cell r="AQ105">
            <v>67.807000000000002</v>
          </cell>
          <cell r="AR105">
            <v>114.32781900000001</v>
          </cell>
          <cell r="AS105">
            <v>67.780899999999988</v>
          </cell>
          <cell r="AT105">
            <v>81.535550000000001</v>
          </cell>
          <cell r="AU105">
            <v>99.643082000000007</v>
          </cell>
          <cell r="AV105">
            <v>289.28417300000001</v>
          </cell>
          <cell r="AW105">
            <v>251.17400000000001</v>
          </cell>
        </row>
        <row r="107">
          <cell r="C107" t="str">
            <v>Provisions</v>
          </cell>
          <cell r="F107">
            <v>0</v>
          </cell>
          <cell r="G107">
            <v>0</v>
          </cell>
          <cell r="I107">
            <v>0</v>
          </cell>
          <cell r="K107">
            <v>0</v>
          </cell>
          <cell r="M107">
            <v>0</v>
          </cell>
          <cell r="O107">
            <v>0</v>
          </cell>
          <cell r="Q107">
            <v>0</v>
          </cell>
          <cell r="S107">
            <v>0</v>
          </cell>
          <cell r="U107">
            <v>0</v>
          </cell>
          <cell r="W107">
            <v>0</v>
          </cell>
          <cell r="Y107">
            <v>0</v>
          </cell>
          <cell r="AA107">
            <v>0</v>
          </cell>
          <cell r="AC107">
            <v>7.3890000000000002</v>
          </cell>
          <cell r="AE107">
            <v>7.3890000000000002</v>
          </cell>
          <cell r="AG107">
            <v>7.3890000000000002</v>
          </cell>
          <cell r="AI107">
            <v>7.3890000000000002</v>
          </cell>
          <cell r="AK107">
            <v>7.3890000000000002</v>
          </cell>
          <cell r="AM107">
            <v>7.3890000000000002</v>
          </cell>
          <cell r="AO107">
            <v>7.3890000000000002</v>
          </cell>
          <cell r="AQ107">
            <v>7.3890000000000002</v>
          </cell>
          <cell r="AR107">
            <v>7.3890000000000002</v>
          </cell>
          <cell r="AS107">
            <v>10.3437</v>
          </cell>
          <cell r="AT107">
            <v>10.3437</v>
          </cell>
          <cell r="AU107">
            <v>10.343744000000001</v>
          </cell>
          <cell r="AV107">
            <v>29.610816</v>
          </cell>
          <cell r="AW107">
            <v>29.610816</v>
          </cell>
        </row>
        <row r="108">
          <cell r="C108" t="str">
            <v>Loan losses/Doubtful debts</v>
          </cell>
          <cell r="AC108">
            <v>3.5310000000000001</v>
          </cell>
          <cell r="AE108">
            <v>3.5310000000000001</v>
          </cell>
          <cell r="AG108">
            <v>3.5310000000000001</v>
          </cell>
          <cell r="AI108">
            <v>3.5310000000000001</v>
          </cell>
          <cell r="AK108">
            <v>3.5310000000000001</v>
          </cell>
          <cell r="AM108">
            <v>3.5310000000000001</v>
          </cell>
          <cell r="AO108">
            <v>3.5310000000000001</v>
          </cell>
          <cell r="AQ108">
            <v>3.5310000000000001</v>
          </cell>
          <cell r="AR108">
            <v>3.5310000000000001</v>
          </cell>
          <cell r="AS108">
            <v>5.1817000000000002</v>
          </cell>
          <cell r="AT108">
            <v>5.1817000000000002</v>
          </cell>
          <cell r="AU108">
            <v>5.1817099999999998</v>
          </cell>
          <cell r="AV108">
            <v>17.313526</v>
          </cell>
          <cell r="AW108">
            <v>17.313526</v>
          </cell>
        </row>
        <row r="109">
          <cell r="C109" t="str">
            <v>Taxation</v>
          </cell>
          <cell r="AC109">
            <v>3.8580000000000001</v>
          </cell>
          <cell r="AE109">
            <v>3.8580000000000001</v>
          </cell>
          <cell r="AG109">
            <v>3.8580000000000001</v>
          </cell>
          <cell r="AI109">
            <v>3.8580000000000001</v>
          </cell>
          <cell r="AK109">
            <v>3.8580000000000001</v>
          </cell>
          <cell r="AM109">
            <v>3.8580000000000001</v>
          </cell>
          <cell r="AO109">
            <v>3.8580000000000001</v>
          </cell>
          <cell r="AQ109">
            <v>3.8580000000000001</v>
          </cell>
          <cell r="AR109">
            <v>3.8580000000000001</v>
          </cell>
          <cell r="AS109">
            <v>0</v>
          </cell>
          <cell r="AT109">
            <v>0</v>
          </cell>
          <cell r="AU109">
            <v>0</v>
          </cell>
          <cell r="AV109">
            <v>3.6111399999999998</v>
          </cell>
          <cell r="AW109">
            <v>3.6111399999999998</v>
          </cell>
        </row>
        <row r="110">
          <cell r="C110" t="str">
            <v>Revaluation accts/Dividends payable</v>
          </cell>
          <cell r="AC110">
            <v>0</v>
          </cell>
          <cell r="AE110">
            <v>0</v>
          </cell>
          <cell r="AG110">
            <v>0</v>
          </cell>
          <cell r="AI110">
            <v>0</v>
          </cell>
          <cell r="AK110">
            <v>0</v>
          </cell>
          <cell r="AM110">
            <v>0</v>
          </cell>
          <cell r="AO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</row>
        <row r="111">
          <cell r="C111" t="str">
            <v>Other</v>
          </cell>
          <cell r="AC111">
            <v>0</v>
          </cell>
          <cell r="AE111">
            <v>0</v>
          </cell>
          <cell r="AG111">
            <v>0</v>
          </cell>
          <cell r="AI111">
            <v>0</v>
          </cell>
          <cell r="AK111">
            <v>0</v>
          </cell>
          <cell r="AM111">
            <v>0</v>
          </cell>
          <cell r="AO111">
            <v>0</v>
          </cell>
          <cell r="AQ111">
            <v>0</v>
          </cell>
          <cell r="AR111">
            <v>0</v>
          </cell>
          <cell r="AS111">
            <v>5.1619999999999999</v>
          </cell>
          <cell r="AT111">
            <v>5.1619999999999999</v>
          </cell>
          <cell r="AU111">
            <v>5.1620340000000002</v>
          </cell>
          <cell r="AV111">
            <v>8.6861499999999996</v>
          </cell>
          <cell r="AW111">
            <v>8.6861499999999996</v>
          </cell>
        </row>
        <row r="113">
          <cell r="C113" t="str">
            <v>Depreciations</v>
          </cell>
          <cell r="G113">
            <v>0.76260000000000006</v>
          </cell>
          <cell r="I113">
            <v>0.76260000000000006</v>
          </cell>
          <cell r="K113">
            <v>0.76260000000000006</v>
          </cell>
          <cell r="M113">
            <v>0.76260000000000006</v>
          </cell>
          <cell r="O113">
            <v>0.76260000000000006</v>
          </cell>
          <cell r="Q113">
            <v>0.76470000000000005</v>
          </cell>
          <cell r="S113">
            <v>0.76470000000000005</v>
          </cell>
          <cell r="U113">
            <v>0.76470000000000005</v>
          </cell>
          <cell r="W113">
            <v>0.76470000000000005</v>
          </cell>
          <cell r="Y113">
            <v>0.76470000000000005</v>
          </cell>
          <cell r="AA113">
            <v>0.75370000000000004</v>
          </cell>
          <cell r="AC113">
            <v>0.80079999999999996</v>
          </cell>
          <cell r="AE113">
            <v>0.80079999999999996</v>
          </cell>
          <cell r="AG113">
            <v>0.80079999999999996</v>
          </cell>
          <cell r="AI113">
            <v>0.80079999999999996</v>
          </cell>
          <cell r="AK113">
            <v>6.8189E-2</v>
          </cell>
          <cell r="AM113">
            <v>6.9888999999999993E-2</v>
          </cell>
          <cell r="AO113">
            <v>6.988599999999999E-2</v>
          </cell>
          <cell r="AQ113">
            <v>6.9888999999999993E-2</v>
          </cell>
          <cell r="AR113">
            <v>0.5887</v>
          </cell>
          <cell r="AS113">
            <v>0.58877000000000002</v>
          </cell>
          <cell r="AT113">
            <v>0.87478999999999996</v>
          </cell>
          <cell r="AU113">
            <v>0.87414400000000003</v>
          </cell>
          <cell r="AV113">
            <v>0.193636</v>
          </cell>
          <cell r="AW113">
            <v>0.193</v>
          </cell>
        </row>
        <row r="114">
          <cell r="C114" t="str">
            <v>Fixed assets</v>
          </cell>
          <cell r="AC114">
            <v>0.80079999999999996</v>
          </cell>
          <cell r="AE114">
            <v>0.80079999999999996</v>
          </cell>
          <cell r="AG114">
            <v>0.80079999999999996</v>
          </cell>
          <cell r="AI114">
            <v>0.80079999999999996</v>
          </cell>
          <cell r="AK114">
            <v>6.8189E-2</v>
          </cell>
          <cell r="AM114">
            <v>6.9888999999999993E-2</v>
          </cell>
          <cell r="AO114">
            <v>6.9888999999999993E-2</v>
          </cell>
          <cell r="AQ114">
            <v>6.9888999999999993E-2</v>
          </cell>
          <cell r="AR114">
            <v>0.5887</v>
          </cell>
          <cell r="AS114">
            <v>0.58877000000000002</v>
          </cell>
          <cell r="AT114">
            <v>0.87478999999999996</v>
          </cell>
          <cell r="AU114">
            <v>0.87414400000000003</v>
          </cell>
          <cell r="AV114">
            <v>0.193636</v>
          </cell>
          <cell r="AW114">
            <v>0.193</v>
          </cell>
        </row>
        <row r="115">
          <cell r="C115" t="str">
            <v>Other</v>
          </cell>
          <cell r="AC115">
            <v>0</v>
          </cell>
          <cell r="AE115">
            <v>0</v>
          </cell>
          <cell r="AG115">
            <v>0</v>
          </cell>
          <cell r="AI115">
            <v>0</v>
          </cell>
          <cell r="AK115">
            <v>0</v>
          </cell>
          <cell r="AM115">
            <v>0</v>
          </cell>
          <cell r="AO115">
            <v>0</v>
          </cell>
          <cell r="AQ115">
            <v>0</v>
          </cell>
          <cell r="AR115">
            <v>0</v>
          </cell>
        </row>
        <row r="117">
          <cell r="C117" t="str">
            <v>Capital acounts</v>
          </cell>
          <cell r="F117">
            <v>0</v>
          </cell>
          <cell r="G117">
            <v>0</v>
          </cell>
          <cell r="I117">
            <v>0</v>
          </cell>
          <cell r="K117">
            <v>0</v>
          </cell>
          <cell r="M117">
            <v>0</v>
          </cell>
          <cell r="O117">
            <v>0</v>
          </cell>
          <cell r="Q117">
            <v>0</v>
          </cell>
          <cell r="S117">
            <v>0</v>
          </cell>
          <cell r="U117">
            <v>0</v>
          </cell>
          <cell r="W117">
            <v>0</v>
          </cell>
          <cell r="Y117">
            <v>0</v>
          </cell>
          <cell r="AA117">
            <v>0</v>
          </cell>
          <cell r="AC117">
            <v>51.526643999999997</v>
          </cell>
          <cell r="AE117">
            <v>51.526643999999997</v>
          </cell>
          <cell r="AG117">
            <v>51.526643999999997</v>
          </cell>
          <cell r="AI117">
            <v>51.526643999999997</v>
          </cell>
          <cell r="AK117">
            <v>51.526643999999997</v>
          </cell>
          <cell r="AM117">
            <v>51.526643999999997</v>
          </cell>
          <cell r="AO117">
            <v>51.526643999999997</v>
          </cell>
          <cell r="AQ117">
            <v>51.526600000000002</v>
          </cell>
          <cell r="AR117">
            <v>51.526600000000002</v>
          </cell>
          <cell r="AS117">
            <v>52</v>
          </cell>
          <cell r="AT117">
            <v>50</v>
          </cell>
          <cell r="AU117">
            <v>50</v>
          </cell>
          <cell r="AV117">
            <v>87.897349000000006</v>
          </cell>
          <cell r="AW117">
            <v>87.730263000000008</v>
          </cell>
        </row>
        <row r="118">
          <cell r="C118" t="str">
            <v>paid up capital</v>
          </cell>
          <cell r="AC118">
            <v>40.526643999999997</v>
          </cell>
          <cell r="AE118">
            <v>40.526643999999997</v>
          </cell>
          <cell r="AG118">
            <v>40.526643999999997</v>
          </cell>
          <cell r="AI118">
            <v>40.526643999999997</v>
          </cell>
          <cell r="AK118">
            <v>40.526643999999997</v>
          </cell>
          <cell r="AM118">
            <v>40.526643999999997</v>
          </cell>
          <cell r="AO118">
            <v>40.526643999999997</v>
          </cell>
          <cell r="AQ118">
            <v>40.526600000000002</v>
          </cell>
          <cell r="AR118">
            <v>40.526600000000002</v>
          </cell>
          <cell r="AS118">
            <v>52</v>
          </cell>
          <cell r="AT118">
            <v>50</v>
          </cell>
          <cell r="AU118">
            <v>50</v>
          </cell>
          <cell r="AV118">
            <v>50</v>
          </cell>
          <cell r="AW118">
            <v>50</v>
          </cell>
        </row>
        <row r="119">
          <cell r="C119" t="str">
            <v>reserves</v>
          </cell>
          <cell r="AC119">
            <v>11</v>
          </cell>
          <cell r="AE119">
            <v>11</v>
          </cell>
          <cell r="AG119">
            <v>11</v>
          </cell>
          <cell r="AI119">
            <v>11</v>
          </cell>
          <cell r="AK119">
            <v>11</v>
          </cell>
          <cell r="AM119">
            <v>11</v>
          </cell>
          <cell r="AO119">
            <v>11</v>
          </cell>
          <cell r="AQ119">
            <v>11</v>
          </cell>
          <cell r="AR119">
            <v>11</v>
          </cell>
          <cell r="AS119">
            <v>0</v>
          </cell>
          <cell r="AT119">
            <v>0</v>
          </cell>
          <cell r="AU119">
            <v>0</v>
          </cell>
          <cell r="AV119">
            <v>5.0952630000000001</v>
          </cell>
          <cell r="AW119">
            <v>5.0952630000000001</v>
          </cell>
        </row>
        <row r="120">
          <cell r="C120" t="str">
            <v>Others</v>
          </cell>
          <cell r="AC120">
            <v>0</v>
          </cell>
          <cell r="AE120">
            <v>0</v>
          </cell>
          <cell r="AG120">
            <v>0</v>
          </cell>
          <cell r="AI120">
            <v>0</v>
          </cell>
          <cell r="AK120">
            <v>0</v>
          </cell>
          <cell r="AM120">
            <v>0</v>
          </cell>
          <cell r="AO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32.802086000000003</v>
          </cell>
          <cell r="AW120">
            <v>32.634999999999998</v>
          </cell>
        </row>
        <row r="122">
          <cell r="C122" t="str">
            <v>Profit and Loss</v>
          </cell>
          <cell r="G122">
            <v>-7.6286000000000005</v>
          </cell>
          <cell r="I122">
            <v>-9.5812000000000008</v>
          </cell>
          <cell r="K122">
            <v>-11.453799999999999</v>
          </cell>
          <cell r="M122">
            <v>-13.228999999999999</v>
          </cell>
          <cell r="O122">
            <v>-15.310700000000001</v>
          </cell>
          <cell r="Q122">
            <v>-17.206499999999998</v>
          </cell>
          <cell r="S122">
            <v>-19.119</v>
          </cell>
          <cell r="U122">
            <v>-19.145700000000001</v>
          </cell>
          <cell r="W122">
            <v>-14.702999999999999</v>
          </cell>
          <cell r="Y122">
            <v>-5.7747999999999999</v>
          </cell>
          <cell r="AA122">
            <v>0.52500000000000002</v>
          </cell>
          <cell r="AC122">
            <v>0</v>
          </cell>
          <cell r="AE122">
            <v>3.4639000000000002</v>
          </cell>
          <cell r="AG122">
            <v>6.577877</v>
          </cell>
          <cell r="AI122">
            <v>12.496600000000001</v>
          </cell>
          <cell r="AK122">
            <v>17.525635999999999</v>
          </cell>
          <cell r="AM122">
            <v>24.085926000000001</v>
          </cell>
          <cell r="AO122">
            <v>29.182718000000001</v>
          </cell>
          <cell r="AQ122">
            <v>44.340600000000002</v>
          </cell>
          <cell r="AR122">
            <v>65.418469000000002</v>
          </cell>
          <cell r="AS122">
            <v>18.756526999999998</v>
          </cell>
          <cell r="AT122">
            <v>48.230353999999998</v>
          </cell>
          <cell r="AU122">
            <v>70.673491999999996</v>
          </cell>
          <cell r="AV122">
            <v>3.6111399999999998</v>
          </cell>
          <cell r="AW122">
            <v>27.274139999999999</v>
          </cell>
        </row>
        <row r="123">
          <cell r="C123" t="str">
            <v>Accumulated profits</v>
          </cell>
          <cell r="AC123">
            <v>0</v>
          </cell>
          <cell r="AE123">
            <v>0</v>
          </cell>
          <cell r="AG123">
            <v>0</v>
          </cell>
          <cell r="AI123">
            <v>0</v>
          </cell>
          <cell r="AK123">
            <v>0</v>
          </cell>
          <cell r="AM123">
            <v>0</v>
          </cell>
          <cell r="AO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2</v>
          </cell>
          <cell r="AU123">
            <v>2</v>
          </cell>
          <cell r="AV123">
            <v>3.6111399999999998</v>
          </cell>
          <cell r="AW123">
            <v>3.6111399999999998</v>
          </cell>
        </row>
        <row r="124">
          <cell r="C124" t="str">
            <v>Current revenue</v>
          </cell>
          <cell r="AC124">
            <v>0</v>
          </cell>
          <cell r="AE124">
            <v>3.4639000000000002</v>
          </cell>
          <cell r="AG124">
            <v>6.577877</v>
          </cell>
          <cell r="AI124">
            <v>12.496600000000001</v>
          </cell>
          <cell r="AK124">
            <v>17.525635999999999</v>
          </cell>
          <cell r="AM124">
            <v>24.085926000000001</v>
          </cell>
          <cell r="AO124">
            <v>29.182718000000001</v>
          </cell>
          <cell r="AQ124">
            <v>44.340600000000002</v>
          </cell>
          <cell r="AR124">
            <v>65.418469000000002</v>
          </cell>
          <cell r="AS124">
            <v>18.756526999999998</v>
          </cell>
          <cell r="AT124">
            <v>46.230353999999998</v>
          </cell>
          <cell r="AU124">
            <v>68.673491999999996</v>
          </cell>
          <cell r="AV124">
            <v>0</v>
          </cell>
          <cell r="AW124">
            <v>23.663</v>
          </cell>
        </row>
        <row r="126">
          <cell r="E126" t="str">
            <v>TOTAL</v>
          </cell>
          <cell r="F126">
            <v>0</v>
          </cell>
          <cell r="G126">
            <v>647.56187149999994</v>
          </cell>
          <cell r="I126">
            <v>696.45134949999999</v>
          </cell>
          <cell r="K126">
            <v>769.4741325</v>
          </cell>
          <cell r="M126">
            <v>867.78340569999978</v>
          </cell>
          <cell r="O126">
            <v>970.63262569999995</v>
          </cell>
          <cell r="Q126">
            <v>1022.53388</v>
          </cell>
          <cell r="S126">
            <v>1145.2979180000002</v>
          </cell>
          <cell r="U126">
            <v>1166.54964</v>
          </cell>
          <cell r="W126">
            <v>1265.8165800000002</v>
          </cell>
          <cell r="Y126">
            <v>1408.2148999999999</v>
          </cell>
          <cell r="AA126">
            <v>1501.3227190000002</v>
          </cell>
          <cell r="AC126">
            <v>1651.5107780000001</v>
          </cell>
          <cell r="AE126">
            <v>1688.8406699999998</v>
          </cell>
          <cell r="AG126">
            <v>1735.9170319999998</v>
          </cell>
          <cell r="AI126">
            <v>1860.6142629999997</v>
          </cell>
          <cell r="AK126">
            <v>1905.8678400000001</v>
          </cell>
          <cell r="AM126">
            <v>2047.896467</v>
          </cell>
          <cell r="AO126">
            <v>2060.5939029999995</v>
          </cell>
          <cell r="AQ126">
            <v>2289.5301239999999</v>
          </cell>
          <cell r="AR126">
            <v>2313.4496720000002</v>
          </cell>
          <cell r="AS126">
            <v>2608.6758479999999</v>
          </cell>
          <cell r="AT126">
            <v>2793.2877579999995</v>
          </cell>
          <cell r="AU126">
            <v>3053.5396029999997</v>
          </cell>
          <cell r="AV126">
            <v>3469.68604</v>
          </cell>
          <cell r="AW126">
            <v>3635.215921</v>
          </cell>
        </row>
      </sheetData>
      <sheetData sheetId="11" refreshError="1">
        <row r="2">
          <cell r="B2" t="str">
            <v>Housing Bank of Eritrea  -  Balance sheet (in million birr), December 1994 - December 1995</v>
          </cell>
        </row>
        <row r="4">
          <cell r="G4" t="str">
            <v>1994</v>
          </cell>
          <cell r="H4" t="str">
            <v>1994</v>
          </cell>
          <cell r="I4" t="str">
            <v>1995</v>
          </cell>
          <cell r="J4" t="str">
            <v>1995</v>
          </cell>
          <cell r="K4" t="str">
            <v>1995</v>
          </cell>
        </row>
        <row r="5">
          <cell r="G5" t="str">
            <v>June</v>
          </cell>
          <cell r="H5" t="str">
            <v>Dec.</v>
          </cell>
          <cell r="I5" t="str">
            <v>June</v>
          </cell>
          <cell r="J5" t="str">
            <v>Sept.</v>
          </cell>
          <cell r="K5" t="str">
            <v>Dec.</v>
          </cell>
        </row>
        <row r="6">
          <cell r="B6" t="str">
            <v>Assets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</row>
        <row r="7">
          <cell r="C7" t="str">
            <v>Notes and currency (nakfa)</v>
          </cell>
        </row>
        <row r="8">
          <cell r="C8" t="str">
            <v>Cash on hand</v>
          </cell>
          <cell r="G8">
            <v>0.1</v>
          </cell>
          <cell r="H8">
            <v>0.1</v>
          </cell>
          <cell r="I8">
            <v>0.5</v>
          </cell>
          <cell r="J8">
            <v>42.003</v>
          </cell>
          <cell r="K8">
            <v>53.8</v>
          </cell>
        </row>
        <row r="9">
          <cell r="C9" t="str">
            <v xml:space="preserve">     Birr notes</v>
          </cell>
        </row>
        <row r="10">
          <cell r="C10" t="str">
            <v xml:space="preserve">     Foreign currency</v>
          </cell>
        </row>
        <row r="11">
          <cell r="C11" t="str">
            <v xml:space="preserve">  Deposit with foreign banks</v>
          </cell>
          <cell r="G11" t="str">
            <v>--</v>
          </cell>
          <cell r="H11" t="str">
            <v>--</v>
          </cell>
          <cell r="I11" t="str">
            <v>--</v>
          </cell>
          <cell r="J11">
            <v>0.73</v>
          </cell>
          <cell r="K11">
            <v>1.95</v>
          </cell>
        </row>
        <row r="12">
          <cell r="C12" t="str">
            <v xml:space="preserve">  Deposit with domestic banks</v>
          </cell>
          <cell r="G12">
            <v>29.957999999999998</v>
          </cell>
          <cell r="H12">
            <v>35.6</v>
          </cell>
          <cell r="I12">
            <v>50.3</v>
          </cell>
          <cell r="J12">
            <v>53.861999999999995</v>
          </cell>
          <cell r="K12">
            <v>61.5</v>
          </cell>
        </row>
        <row r="13">
          <cell r="C13" t="str">
            <v>Deposit with BOE</v>
          </cell>
        </row>
        <row r="14">
          <cell r="C14" t="str">
            <v>Deposit with domestic banks</v>
          </cell>
        </row>
        <row r="15">
          <cell r="C15" t="str">
            <v xml:space="preserve">  Loans and advances</v>
          </cell>
          <cell r="G15">
            <v>16.2</v>
          </cell>
          <cell r="H15">
            <v>18.5</v>
          </cell>
          <cell r="I15">
            <v>26.25</v>
          </cell>
          <cell r="J15">
            <v>28.311</v>
          </cell>
          <cell r="K15">
            <v>37.799999999999997</v>
          </cell>
        </row>
        <row r="16">
          <cell r="C16" t="str">
            <v>Loans advances and discounts</v>
          </cell>
        </row>
        <row r="17">
          <cell r="C17" t="str">
            <v>Local government</v>
          </cell>
        </row>
        <row r="18">
          <cell r="C18" t="str">
            <v>Non financial public enterprise</v>
          </cell>
        </row>
        <row r="19">
          <cell r="C19" t="str">
            <v>Private sector</v>
          </cell>
        </row>
        <row r="20">
          <cell r="C20" t="str">
            <v>Cooperatives</v>
          </cell>
        </row>
        <row r="21">
          <cell r="C21" t="str">
            <v>Other financial inst.</v>
          </cell>
        </row>
        <row r="22">
          <cell r="C22" t="str">
            <v>Overdrafts and their loans</v>
          </cell>
        </row>
        <row r="23">
          <cell r="C23" t="str">
            <v>Local government</v>
          </cell>
        </row>
        <row r="24">
          <cell r="C24" t="str">
            <v>Non financial public enterprise</v>
          </cell>
        </row>
        <row r="25">
          <cell r="C25" t="str">
            <v>Private sector</v>
          </cell>
        </row>
        <row r="26">
          <cell r="C26" t="str">
            <v>Other financial inst.</v>
          </cell>
        </row>
        <row r="27">
          <cell r="C27" t="str">
            <v>Other loans</v>
          </cell>
        </row>
        <row r="28">
          <cell r="C28" t="str">
            <v>Loans and advances</v>
          </cell>
        </row>
        <row r="29">
          <cell r="C29" t="str">
            <v>Loans under realization</v>
          </cell>
        </row>
        <row r="30">
          <cell r="C30" t="str">
            <v xml:space="preserve">  Advances (investment in housing proj)</v>
          </cell>
          <cell r="G30" t="str">
            <v>--</v>
          </cell>
          <cell r="H30" t="str">
            <v>--</v>
          </cell>
          <cell r="I30">
            <v>36.299999999999997</v>
          </cell>
          <cell r="J30">
            <v>152.35900000000001</v>
          </cell>
          <cell r="K30">
            <v>175.9</v>
          </cell>
        </row>
        <row r="31">
          <cell r="C31" t="str">
            <v xml:space="preserve">  Sundry debtors/Suspense accts.</v>
          </cell>
          <cell r="G31">
            <v>1.097</v>
          </cell>
          <cell r="H31">
            <v>0.37</v>
          </cell>
          <cell r="I31">
            <v>2.5</v>
          </cell>
          <cell r="J31">
            <v>3.4420000000000002</v>
          </cell>
          <cell r="K31">
            <v>4.4000000000000004</v>
          </cell>
        </row>
        <row r="32">
          <cell r="C32" t="str">
            <v xml:space="preserve">  Fixed assets</v>
          </cell>
          <cell r="G32">
            <v>0.56000000000000005</v>
          </cell>
          <cell r="H32">
            <v>0.88</v>
          </cell>
          <cell r="I32">
            <v>1.2</v>
          </cell>
          <cell r="J32">
            <v>1.6160000000000001</v>
          </cell>
          <cell r="K32">
            <v>1.2</v>
          </cell>
        </row>
        <row r="33">
          <cell r="C33" t="str">
            <v>Premises</v>
          </cell>
        </row>
        <row r="34">
          <cell r="C34" t="str">
            <v>Other real estate</v>
          </cell>
        </row>
        <row r="35">
          <cell r="C35" t="str">
            <v>Equipment, furniture, and fittings</v>
          </cell>
        </row>
        <row r="36">
          <cell r="C36" t="str">
            <v>Vehicles</v>
          </cell>
        </row>
        <row r="37">
          <cell r="C37" t="str">
            <v>Education materials</v>
          </cell>
        </row>
        <row r="38">
          <cell r="C38" t="str">
            <v xml:space="preserve">  Profits and Losses</v>
          </cell>
          <cell r="J38">
            <v>4.3330000000000002</v>
          </cell>
          <cell r="K38">
            <v>0</v>
          </cell>
        </row>
        <row r="39">
          <cell r="C39" t="str">
            <v xml:space="preserve">      Accumulated Losses</v>
          </cell>
          <cell r="J39">
            <v>0</v>
          </cell>
          <cell r="K39">
            <v>0</v>
          </cell>
        </row>
        <row r="40">
          <cell r="C40" t="str">
            <v xml:space="preserve">      Current Expenses</v>
          </cell>
          <cell r="J40">
            <v>4.3330000000000002</v>
          </cell>
          <cell r="K40">
            <v>0</v>
          </cell>
        </row>
        <row r="42">
          <cell r="C42" t="str">
            <v xml:space="preserve">  Total assets</v>
          </cell>
          <cell r="G42">
            <v>47.914999999999999</v>
          </cell>
          <cell r="H42">
            <v>55.45</v>
          </cell>
          <cell r="I42">
            <v>117.05</v>
          </cell>
          <cell r="J42">
            <v>286.65600000000001</v>
          </cell>
          <cell r="K42">
            <v>336.55</v>
          </cell>
        </row>
        <row r="45">
          <cell r="B45" t="str">
            <v>Liabilities</v>
          </cell>
        </row>
        <row r="46">
          <cell r="C46" t="str">
            <v xml:space="preserve">  Savings deposits</v>
          </cell>
          <cell r="G46">
            <v>21.6</v>
          </cell>
          <cell r="H46">
            <v>30.4</v>
          </cell>
          <cell r="I46">
            <v>58.8</v>
          </cell>
          <cell r="J46">
            <v>129.09399999999999</v>
          </cell>
          <cell r="K46">
            <v>186.2</v>
          </cell>
        </row>
        <row r="47">
          <cell r="C47" t="str">
            <v xml:space="preserve">  Demand Deposits</v>
          </cell>
          <cell r="G47" t="str">
            <v>--</v>
          </cell>
          <cell r="H47" t="str">
            <v>--</v>
          </cell>
          <cell r="I47" t="str">
            <v>--</v>
          </cell>
          <cell r="J47">
            <v>0</v>
          </cell>
          <cell r="K47" t="str">
            <v>--</v>
          </cell>
        </row>
        <row r="48">
          <cell r="C48" t="str">
            <v xml:space="preserve">  Fixed deposits</v>
          </cell>
          <cell r="G48" t="str">
            <v>--</v>
          </cell>
          <cell r="H48" t="str">
            <v>--</v>
          </cell>
          <cell r="I48">
            <v>31.3</v>
          </cell>
          <cell r="J48">
            <v>31.3</v>
          </cell>
          <cell r="K48">
            <v>31.3</v>
          </cell>
        </row>
        <row r="49">
          <cell r="C49" t="str">
            <v xml:space="preserve">  Loans from the CBER</v>
          </cell>
          <cell r="G49" t="str">
            <v>--</v>
          </cell>
          <cell r="H49" t="str">
            <v>--</v>
          </cell>
          <cell r="I49" t="str">
            <v>--</v>
          </cell>
          <cell r="J49">
            <v>96.457999999999998</v>
          </cell>
          <cell r="K49">
            <v>96.5</v>
          </cell>
        </row>
        <row r="50">
          <cell r="C50" t="str">
            <v xml:space="preserve">  Loans from the Bank of Eritrea</v>
          </cell>
          <cell r="J50">
            <v>0</v>
          </cell>
        </row>
        <row r="51">
          <cell r="C51" t="str">
            <v xml:space="preserve">  Balance due to inter bank</v>
          </cell>
        </row>
        <row r="52">
          <cell r="C52" t="str">
            <v xml:space="preserve">  Other liabilities (Sundry creditors)</v>
          </cell>
          <cell r="G52">
            <v>13.3</v>
          </cell>
          <cell r="H52">
            <v>14.2</v>
          </cell>
          <cell r="I52">
            <v>16.100000000000001</v>
          </cell>
          <cell r="J52">
            <v>16.716000000000001</v>
          </cell>
          <cell r="K52">
            <v>6.4</v>
          </cell>
        </row>
        <row r="53">
          <cell r="C53" t="str">
            <v>Accrued expense</v>
          </cell>
        </row>
        <row r="54">
          <cell r="C54" t="str">
            <v>Suspense accounts</v>
          </cell>
        </row>
        <row r="55">
          <cell r="C55" t="str">
            <v>Government lending fund</v>
          </cell>
        </row>
        <row r="56">
          <cell r="C56" t="str">
            <v>Margin held</v>
          </cell>
        </row>
        <row r="57">
          <cell r="C57" t="str">
            <v>Doubdtful debts</v>
          </cell>
        </row>
        <row r="58">
          <cell r="C58" t="str">
            <v>Taxation</v>
          </cell>
        </row>
        <row r="59">
          <cell r="C59" t="str">
            <v>Revaluation accounts</v>
          </cell>
        </row>
        <row r="60">
          <cell r="C60" t="str">
            <v>Others</v>
          </cell>
        </row>
        <row r="61">
          <cell r="C61" t="str">
            <v>Depreciation</v>
          </cell>
        </row>
        <row r="62">
          <cell r="C62" t="str">
            <v xml:space="preserve">  Due to HSB Ethiopia</v>
          </cell>
          <cell r="G62">
            <v>7.9</v>
          </cell>
          <cell r="H62">
            <v>7.9</v>
          </cell>
          <cell r="I62">
            <v>7.9</v>
          </cell>
          <cell r="J62">
            <v>7.9189999999999996</v>
          </cell>
          <cell r="K62">
            <v>7.9</v>
          </cell>
        </row>
        <row r="63">
          <cell r="C63" t="str">
            <v xml:space="preserve">  Capital, reserves, profits, others</v>
          </cell>
          <cell r="G63">
            <v>5.0999999999999996</v>
          </cell>
          <cell r="H63">
            <v>2.99</v>
          </cell>
          <cell r="I63">
            <v>2.9969999999999999</v>
          </cell>
          <cell r="J63">
            <v>5.1688070000000002</v>
          </cell>
          <cell r="K63">
            <v>8.26</v>
          </cell>
        </row>
        <row r="64">
          <cell r="C64" t="str">
            <v>Paid capital</v>
          </cell>
        </row>
        <row r="65">
          <cell r="C65" t="str">
            <v>Reserves</v>
          </cell>
        </row>
        <row r="66">
          <cell r="C66" t="str">
            <v>Others</v>
          </cell>
        </row>
        <row r="67">
          <cell r="C67" t="str">
            <v>Accumulated profits</v>
          </cell>
        </row>
        <row r="68">
          <cell r="C68" t="str">
            <v>Current revenue</v>
          </cell>
        </row>
        <row r="70">
          <cell r="B70" t="str">
            <v>Resident foreign currecny deposits</v>
          </cell>
        </row>
        <row r="71">
          <cell r="B71" t="str">
            <v>Demand deposits</v>
          </cell>
        </row>
        <row r="72">
          <cell r="B72" t="str">
            <v>Savings deposits</v>
          </cell>
        </row>
        <row r="73">
          <cell r="B73" t="str">
            <v>Fixed deposits</v>
          </cell>
        </row>
        <row r="75">
          <cell r="C75" t="str">
            <v xml:space="preserve">  Total liabilities</v>
          </cell>
          <cell r="G75">
            <v>47.900000000000006</v>
          </cell>
          <cell r="H75">
            <v>55.489999999999995</v>
          </cell>
          <cell r="I75">
            <v>117.09699999999999</v>
          </cell>
          <cell r="J75">
            <v>286.65580699999998</v>
          </cell>
          <cell r="K75">
            <v>336.55999999999995</v>
          </cell>
        </row>
        <row r="77">
          <cell r="B77" t="str">
            <v>Assets</v>
          </cell>
          <cell r="G77">
            <v>46.257999999999996</v>
          </cell>
          <cell r="H77">
            <v>54.2</v>
          </cell>
          <cell r="I77">
            <v>113.35</v>
          </cell>
          <cell r="J77">
            <v>277.26499999999999</v>
          </cell>
          <cell r="K77">
            <v>330.95000000000005</v>
          </cell>
        </row>
        <row r="78">
          <cell r="B78" t="str">
            <v>Liabilities</v>
          </cell>
          <cell r="G78">
            <v>29.5</v>
          </cell>
          <cell r="H78">
            <v>38.299999999999997</v>
          </cell>
          <cell r="I78">
            <v>98</v>
          </cell>
          <cell r="J78">
            <v>264.77099999999996</v>
          </cell>
          <cell r="K78">
            <v>321.89999999999998</v>
          </cell>
        </row>
        <row r="79">
          <cell r="B79" t="str">
            <v>Other items (net)</v>
          </cell>
          <cell r="G79">
            <v>16.742999999999999</v>
          </cell>
          <cell r="H79">
            <v>15.939999999999996</v>
          </cell>
          <cell r="I79">
            <v>15.397000000000002</v>
          </cell>
          <cell r="J79">
            <v>12.493807000000002</v>
          </cell>
          <cell r="K79">
            <v>9.06</v>
          </cell>
        </row>
        <row r="80">
          <cell r="B80" t="str">
            <v>check</v>
          </cell>
          <cell r="G80">
            <v>1.4999999999997016E-2</v>
          </cell>
          <cell r="H80">
            <v>-3.9999999999990266E-2</v>
          </cell>
          <cell r="I80">
            <v>-4.7000000000007702E-2</v>
          </cell>
          <cell r="J80">
            <v>1.9300000002608897E-4</v>
          </cell>
          <cell r="K80">
            <v>-9.9999999999322853E-3</v>
          </cell>
        </row>
      </sheetData>
      <sheetData sheetId="12" refreshError="1"/>
      <sheetData sheetId="13" refreshError="1">
        <row r="7">
          <cell r="B7" t="str">
            <v>Assets</v>
          </cell>
        </row>
        <row r="9">
          <cell r="B9" t="str">
            <v>Reserves</v>
          </cell>
          <cell r="H9">
            <v>136.97999999999999</v>
          </cell>
          <cell r="I9">
            <v>135.46700000000001</v>
          </cell>
          <cell r="J9">
            <v>115.334</v>
          </cell>
          <cell r="K9">
            <v>115.89280000000001</v>
          </cell>
          <cell r="L9">
            <v>116.8031</v>
          </cell>
          <cell r="M9">
            <v>119.16969999999999</v>
          </cell>
          <cell r="N9">
            <v>112.1403</v>
          </cell>
          <cell r="O9">
            <v>98.0047</v>
          </cell>
          <cell r="P9">
            <v>85.529899999999998</v>
          </cell>
          <cell r="Q9">
            <v>84.028300000000002</v>
          </cell>
          <cell r="R9">
            <v>144.47703200000001</v>
          </cell>
          <cell r="S9">
            <v>178.58799400000001</v>
          </cell>
          <cell r="T9">
            <v>171.47524799999999</v>
          </cell>
          <cell r="U9">
            <v>151.13327999999998</v>
          </cell>
          <cell r="V9">
            <v>134.489</v>
          </cell>
          <cell r="W9">
            <v>123.9588</v>
          </cell>
          <cell r="X9">
            <v>94.1404</v>
          </cell>
          <cell r="Y9">
            <v>58.024319000000006</v>
          </cell>
          <cell r="Z9">
            <v>76.566896999999997</v>
          </cell>
          <cell r="AA9">
            <v>253.24648999999999</v>
          </cell>
          <cell r="AB9">
            <v>277.97118499999999</v>
          </cell>
          <cell r="AC9">
            <v>313.058358</v>
          </cell>
          <cell r="AD9">
            <v>552.31157700000006</v>
          </cell>
          <cell r="AE9">
            <v>513.68219199999999</v>
          </cell>
          <cell r="AF9">
            <v>735.25783000000001</v>
          </cell>
          <cell r="AG9">
            <v>416.577</v>
          </cell>
          <cell r="AH9">
            <v>521.4</v>
          </cell>
          <cell r="AI9">
            <v>1031.019</v>
          </cell>
          <cell r="AJ9">
            <v>1334.5</v>
          </cell>
        </row>
        <row r="10">
          <cell r="D10" t="str">
            <v>Local currency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</row>
        <row r="11">
          <cell r="C11" t="str">
            <v>Deposits with the BE</v>
          </cell>
          <cell r="H11">
            <v>136.97999999999999</v>
          </cell>
          <cell r="I11">
            <v>135.46700000000001</v>
          </cell>
          <cell r="J11">
            <v>115.334</v>
          </cell>
          <cell r="K11">
            <v>115.89280000000001</v>
          </cell>
          <cell r="L11">
            <v>116.8031</v>
          </cell>
          <cell r="M11">
            <v>119.16969999999999</v>
          </cell>
          <cell r="N11">
            <v>112.1403</v>
          </cell>
          <cell r="O11">
            <v>98.0047</v>
          </cell>
          <cell r="P11">
            <v>85.529899999999998</v>
          </cell>
          <cell r="Q11">
            <v>84.028300000000002</v>
          </cell>
          <cell r="R11">
            <v>144.47703200000001</v>
          </cell>
          <cell r="S11">
            <v>178.58799400000001</v>
          </cell>
          <cell r="T11">
            <v>171.47524799999999</v>
          </cell>
          <cell r="U11">
            <v>151.13327999999998</v>
          </cell>
          <cell r="V11">
            <v>134.489</v>
          </cell>
          <cell r="W11">
            <v>123.9588</v>
          </cell>
          <cell r="X11">
            <v>94.1404</v>
          </cell>
          <cell r="Y11">
            <v>58.024319000000006</v>
          </cell>
          <cell r="Z11">
            <v>76.566896999999997</v>
          </cell>
          <cell r="AA11">
            <v>253.24648999999999</v>
          </cell>
          <cell r="AB11">
            <v>277.97118499999999</v>
          </cell>
          <cell r="AC11">
            <v>313.058358</v>
          </cell>
          <cell r="AD11">
            <v>552.31157700000006</v>
          </cell>
          <cell r="AE11">
            <v>513.68219199999999</v>
          </cell>
          <cell r="AF11">
            <v>735.25783000000001</v>
          </cell>
          <cell r="AG11">
            <v>416.577</v>
          </cell>
          <cell r="AH11">
            <v>521.4</v>
          </cell>
          <cell r="AI11">
            <v>1031.019</v>
          </cell>
          <cell r="AJ11">
            <v>1334.5</v>
          </cell>
        </row>
        <row r="13">
          <cell r="C13" t="str">
            <v>Foreign assets</v>
          </cell>
          <cell r="H13">
            <v>357.12700000000001</v>
          </cell>
          <cell r="I13">
            <v>408.567455</v>
          </cell>
          <cell r="J13">
            <v>456.77000099999998</v>
          </cell>
          <cell r="K13">
            <v>542.101675</v>
          </cell>
          <cell r="L13">
            <v>604.92938000000004</v>
          </cell>
          <cell r="M13">
            <v>719.15081600000008</v>
          </cell>
          <cell r="N13">
            <v>766.53456499999993</v>
          </cell>
          <cell r="O13">
            <v>916.54183999999998</v>
          </cell>
          <cell r="P13">
            <v>911.30438699999991</v>
          </cell>
          <cell r="Q13">
            <v>894.84260000000006</v>
          </cell>
          <cell r="R13">
            <v>895.50980000000004</v>
          </cell>
          <cell r="S13">
            <v>893.45722799999999</v>
          </cell>
          <cell r="T13">
            <v>992.17985600000009</v>
          </cell>
          <cell r="U13">
            <v>988.41599999999994</v>
          </cell>
          <cell r="V13">
            <v>1036.8011879999999</v>
          </cell>
          <cell r="W13">
            <v>1153.966596</v>
          </cell>
          <cell r="X13">
            <v>1227.1296950000001</v>
          </cell>
          <cell r="Y13">
            <v>1407.8518700000002</v>
          </cell>
          <cell r="Z13">
            <v>1475.8434670000001</v>
          </cell>
          <cell r="AA13">
            <v>1392.772661</v>
          </cell>
          <cell r="AB13">
            <v>1608.3976149999999</v>
          </cell>
          <cell r="AC13">
            <v>1532.6440599999999</v>
          </cell>
          <cell r="AD13">
            <v>1543.7544399999999</v>
          </cell>
          <cell r="AE13">
            <v>1910.4013946399998</v>
          </cell>
          <cell r="AF13">
            <v>1968.3302490000001</v>
          </cell>
          <cell r="AG13">
            <v>2316.37</v>
          </cell>
          <cell r="AH13">
            <v>2197</v>
          </cell>
          <cell r="AI13">
            <v>2125.6259999999997</v>
          </cell>
          <cell r="AJ13">
            <v>1953</v>
          </cell>
        </row>
        <row r="14">
          <cell r="D14" t="str">
            <v>Gold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</row>
        <row r="15">
          <cell r="D15" t="str">
            <v>Foreign currency</v>
          </cell>
          <cell r="H15">
            <v>1.58</v>
          </cell>
          <cell r="I15">
            <v>2.0154999999999998</v>
          </cell>
          <cell r="J15">
            <v>1.7090000000000001</v>
          </cell>
          <cell r="K15">
            <v>2.4540999999999999</v>
          </cell>
          <cell r="L15">
            <v>3.0232800000000002</v>
          </cell>
          <cell r="M15">
            <v>1.5469000000000002</v>
          </cell>
          <cell r="N15">
            <v>1.9619000000000002</v>
          </cell>
          <cell r="O15">
            <v>2.64269</v>
          </cell>
          <cell r="P15">
            <v>3.1096509999999999</v>
          </cell>
          <cell r="Q15">
            <v>0.46789999999999998</v>
          </cell>
          <cell r="R15">
            <v>1.7230000000000001</v>
          </cell>
          <cell r="S15">
            <v>0.3947</v>
          </cell>
          <cell r="T15">
            <v>1.7988</v>
          </cell>
          <cell r="U15">
            <v>4.1340000000000003</v>
          </cell>
          <cell r="V15">
            <v>0.88848800000000006</v>
          </cell>
          <cell r="W15">
            <v>2.5470000000000002</v>
          </cell>
          <cell r="X15">
            <v>5.0613999999999999</v>
          </cell>
          <cell r="Y15">
            <v>2.4390900000000002</v>
          </cell>
          <cell r="Z15">
            <v>1.6892</v>
          </cell>
          <cell r="AA15">
            <v>3.6525410000000003</v>
          </cell>
          <cell r="AB15">
            <v>6.945786</v>
          </cell>
          <cell r="AC15">
            <v>19.114000000000001</v>
          </cell>
          <cell r="AD15">
            <v>22.733311</v>
          </cell>
          <cell r="AE15">
            <v>11.03403264</v>
          </cell>
          <cell r="AF15">
            <v>20.287588</v>
          </cell>
          <cell r="AG15">
            <v>12.706</v>
          </cell>
          <cell r="AH15">
            <v>19.600000000000001</v>
          </cell>
          <cell r="AI15">
            <v>18.559999999999999</v>
          </cell>
          <cell r="AJ15">
            <v>7.4</v>
          </cell>
        </row>
        <row r="16">
          <cell r="D16" t="str">
            <v>Claims on foreign banks (FX)</v>
          </cell>
          <cell r="H16">
            <v>1.5269999999999999</v>
          </cell>
          <cell r="I16">
            <v>0</v>
          </cell>
          <cell r="J16">
            <v>0</v>
          </cell>
          <cell r="K16">
            <v>1.5803750000000036</v>
          </cell>
          <cell r="L16">
            <v>0</v>
          </cell>
          <cell r="M16">
            <v>0</v>
          </cell>
          <cell r="N16">
            <v>77.693799999999996</v>
          </cell>
          <cell r="O16">
            <v>0</v>
          </cell>
          <cell r="P16">
            <v>0</v>
          </cell>
          <cell r="Q16">
            <v>75.143899999999988</v>
          </cell>
          <cell r="R16">
            <v>0</v>
          </cell>
          <cell r="S16">
            <v>0</v>
          </cell>
          <cell r="T16">
            <v>28.006218000000001</v>
          </cell>
          <cell r="U16">
            <v>0</v>
          </cell>
          <cell r="V16">
            <v>0</v>
          </cell>
          <cell r="W16">
            <v>78.165327000000005</v>
          </cell>
          <cell r="X16">
            <v>0</v>
          </cell>
          <cell r="Y16">
            <v>0</v>
          </cell>
          <cell r="Z16">
            <v>320.52999999999997</v>
          </cell>
          <cell r="AA16">
            <v>300.40126500000002</v>
          </cell>
          <cell r="AB16">
            <v>495.73184600000002</v>
          </cell>
          <cell r="AC16">
            <v>479.94259999999997</v>
          </cell>
          <cell r="AD16">
            <v>385.60166999999996</v>
          </cell>
          <cell r="AE16">
            <v>640.95757500000002</v>
          </cell>
          <cell r="AF16">
            <v>650.17324499999995</v>
          </cell>
          <cell r="AG16">
            <v>853.846</v>
          </cell>
          <cell r="AH16">
            <v>735.3</v>
          </cell>
          <cell r="AI16">
            <v>688.08199999999999</v>
          </cell>
          <cell r="AJ16">
            <v>608.79999999999995</v>
          </cell>
        </row>
        <row r="17">
          <cell r="D17" t="str">
            <v>Claims on the birr area</v>
          </cell>
          <cell r="H17">
            <v>354.02</v>
          </cell>
          <cell r="I17">
            <v>406.55195500000002</v>
          </cell>
          <cell r="J17">
            <v>455.06100099999998</v>
          </cell>
          <cell r="K17">
            <v>538.06719999999996</v>
          </cell>
          <cell r="L17">
            <v>601.90610000000004</v>
          </cell>
          <cell r="M17">
            <v>717.60391600000003</v>
          </cell>
          <cell r="N17">
            <v>686.87886499999991</v>
          </cell>
          <cell r="O17">
            <v>913.89914999999996</v>
          </cell>
          <cell r="P17">
            <v>908.19473599999992</v>
          </cell>
          <cell r="Q17">
            <v>819.23080000000004</v>
          </cell>
          <cell r="R17">
            <v>893.78680000000008</v>
          </cell>
          <cell r="S17">
            <v>893.06252800000004</v>
          </cell>
          <cell r="T17">
            <v>962.37483800000007</v>
          </cell>
          <cell r="U17">
            <v>984.28199999999993</v>
          </cell>
          <cell r="V17">
            <v>1035.9126999999999</v>
          </cell>
          <cell r="W17">
            <v>1073.254269</v>
          </cell>
          <cell r="X17">
            <v>1222.068295</v>
          </cell>
          <cell r="Y17">
            <v>1405.4127800000001</v>
          </cell>
          <cell r="Z17">
            <v>1153.6242670000001</v>
          </cell>
          <cell r="AA17">
            <v>1088.7188550000001</v>
          </cell>
          <cell r="AB17">
            <v>1105.719983</v>
          </cell>
          <cell r="AC17">
            <v>1033.58746</v>
          </cell>
          <cell r="AD17">
            <v>1135.419459</v>
          </cell>
          <cell r="AE17">
            <v>1258.4097869999998</v>
          </cell>
          <cell r="AF17">
            <v>1297.869416</v>
          </cell>
          <cell r="AG17">
            <v>1449.8179999999998</v>
          </cell>
          <cell r="AH17">
            <v>1442.1</v>
          </cell>
          <cell r="AI17">
            <v>1418.9839999999999</v>
          </cell>
          <cell r="AJ17">
            <v>1336.8000000000002</v>
          </cell>
        </row>
        <row r="18">
          <cell r="E18" t="str">
            <v>Cash in vault</v>
          </cell>
          <cell r="H18">
            <v>241.31</v>
          </cell>
          <cell r="I18">
            <v>290.29235499999999</v>
          </cell>
          <cell r="J18">
            <v>338.97938699999997</v>
          </cell>
          <cell r="K18">
            <v>424.56720000000001</v>
          </cell>
          <cell r="L18">
            <v>469.57120000000003</v>
          </cell>
          <cell r="M18">
            <v>526.96491600000002</v>
          </cell>
          <cell r="N18">
            <v>579.57886499999995</v>
          </cell>
          <cell r="O18">
            <v>699.42128200000002</v>
          </cell>
          <cell r="P18">
            <v>703.52333599999997</v>
          </cell>
          <cell r="Q18">
            <v>777.5308</v>
          </cell>
          <cell r="R18">
            <v>832.24380000000008</v>
          </cell>
          <cell r="S18">
            <v>865.82515000000001</v>
          </cell>
          <cell r="T18">
            <v>907.80883800000004</v>
          </cell>
          <cell r="U18">
            <v>949.80399999999997</v>
          </cell>
          <cell r="V18">
            <v>998.66469999999993</v>
          </cell>
          <cell r="W18">
            <v>1063.394</v>
          </cell>
          <cell r="X18">
            <v>1077.8232949999999</v>
          </cell>
          <cell r="Y18">
            <v>1110.00108</v>
          </cell>
          <cell r="Z18">
            <v>1128.003753</v>
          </cell>
          <cell r="AA18">
            <v>985.67332799999997</v>
          </cell>
          <cell r="AB18">
            <v>957.13644299999999</v>
          </cell>
          <cell r="AC18">
            <v>839.71218999999996</v>
          </cell>
          <cell r="AD18">
            <v>886.15247900000008</v>
          </cell>
          <cell r="AE18">
            <v>960.38657899999998</v>
          </cell>
          <cell r="AF18">
            <v>910.44829200000004</v>
          </cell>
          <cell r="AG18">
            <v>997.23099999999999</v>
          </cell>
          <cell r="AH18">
            <v>911</v>
          </cell>
          <cell r="AI18">
            <v>819.48</v>
          </cell>
          <cell r="AJ18">
            <v>696.1</v>
          </cell>
        </row>
        <row r="19">
          <cell r="E19" t="str">
            <v>Correspondant a/c (birr)</v>
          </cell>
          <cell r="H19">
            <v>0</v>
          </cell>
          <cell r="I19">
            <v>116.25960000000001</v>
          </cell>
          <cell r="J19">
            <v>116.081614</v>
          </cell>
          <cell r="K19">
            <v>0</v>
          </cell>
          <cell r="L19">
            <v>132.3349</v>
          </cell>
          <cell r="M19">
            <v>190.63900000000001</v>
          </cell>
          <cell r="N19">
            <v>0</v>
          </cell>
          <cell r="O19">
            <v>214.477868</v>
          </cell>
          <cell r="P19">
            <v>204.67140000000001</v>
          </cell>
          <cell r="Q19">
            <v>0</v>
          </cell>
          <cell r="R19">
            <v>61.542999999999999</v>
          </cell>
          <cell r="S19">
            <v>27.237378</v>
          </cell>
          <cell r="T19">
            <v>0</v>
          </cell>
          <cell r="U19">
            <v>34.478000000000002</v>
          </cell>
          <cell r="V19">
            <v>37.247999999999998</v>
          </cell>
          <cell r="W19">
            <v>0</v>
          </cell>
          <cell r="X19">
            <v>127.199</v>
          </cell>
          <cell r="Y19">
            <v>273.06779999999998</v>
          </cell>
          <cell r="Z19">
            <v>8.5140000000478722E-3</v>
          </cell>
          <cell r="AA19">
            <v>69.933265000000006</v>
          </cell>
          <cell r="AB19">
            <v>97.929819000000009</v>
          </cell>
          <cell r="AC19">
            <v>147.31970000000001</v>
          </cell>
          <cell r="AD19">
            <v>198.44417999999999</v>
          </cell>
          <cell r="AE19">
            <v>246.29221899999999</v>
          </cell>
          <cell r="AF19">
            <v>328.74247200000002</v>
          </cell>
          <cell r="AG19">
            <v>389.71699999999998</v>
          </cell>
          <cell r="AH19">
            <v>466</v>
          </cell>
          <cell r="AI19">
            <v>599.50400000000002</v>
          </cell>
          <cell r="AJ19">
            <v>640.70000000000005</v>
          </cell>
        </row>
        <row r="20">
          <cell r="E20" t="str">
            <v>Claims on CBE Addis</v>
          </cell>
          <cell r="H20">
            <v>112.71</v>
          </cell>
          <cell r="I20">
            <v>0</v>
          </cell>
          <cell r="J20">
            <v>0</v>
          </cell>
          <cell r="K20">
            <v>113.5</v>
          </cell>
          <cell r="L20">
            <v>0</v>
          </cell>
          <cell r="M20">
            <v>0</v>
          </cell>
          <cell r="N20">
            <v>107.3</v>
          </cell>
          <cell r="O20">
            <v>0</v>
          </cell>
          <cell r="P20">
            <v>0</v>
          </cell>
          <cell r="Q20">
            <v>41.7</v>
          </cell>
          <cell r="R20">
            <v>0</v>
          </cell>
          <cell r="S20">
            <v>0</v>
          </cell>
          <cell r="T20">
            <v>54.566000000000003</v>
          </cell>
          <cell r="U20">
            <v>0</v>
          </cell>
          <cell r="V20">
            <v>0</v>
          </cell>
          <cell r="W20">
            <v>9.8602690000000006</v>
          </cell>
          <cell r="X20">
            <v>17.045999999999999</v>
          </cell>
          <cell r="Y20">
            <v>22.343900000000001</v>
          </cell>
          <cell r="Z20">
            <v>25.611999999999998</v>
          </cell>
          <cell r="AA20">
            <v>33.112262000000001</v>
          </cell>
          <cell r="AB20">
            <v>50.653720999999997</v>
          </cell>
          <cell r="AC20">
            <v>46.555570000000003</v>
          </cell>
          <cell r="AD20">
            <v>50.822800000000001</v>
          </cell>
          <cell r="AE20">
            <v>51.730989000000001</v>
          </cell>
          <cell r="AF20">
            <v>58.678652</v>
          </cell>
          <cell r="AG20">
            <v>62.87</v>
          </cell>
          <cell r="AH20">
            <v>65.099999999999994</v>
          </cell>
          <cell r="AI20">
            <v>0</v>
          </cell>
          <cell r="AJ20" t="str">
            <v>--</v>
          </cell>
        </row>
        <row r="22">
          <cell r="C22" t="str">
            <v>Claims on central Government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4.8101000000000003</v>
          </cell>
          <cell r="Q22">
            <v>124.81699999999999</v>
          </cell>
          <cell r="R22">
            <v>167.70099999999999</v>
          </cell>
          <cell r="S22">
            <v>160.47200000000001</v>
          </cell>
          <cell r="T22">
            <v>213.557793</v>
          </cell>
          <cell r="U22">
            <v>264.05</v>
          </cell>
          <cell r="V22">
            <v>278.23750000000001</v>
          </cell>
          <cell r="W22">
            <v>317.41729599999996</v>
          </cell>
          <cell r="X22">
            <v>292.37582499999996</v>
          </cell>
          <cell r="Y22">
            <v>225.94803999999999</v>
          </cell>
          <cell r="Z22">
            <v>201.79569599999999</v>
          </cell>
          <cell r="AA22">
            <v>307.00964799999997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</row>
        <row r="23">
          <cell r="D23" t="str">
            <v>Loans and advances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2.0230000000000001</v>
          </cell>
          <cell r="V23">
            <v>1.7709999999999999</v>
          </cell>
          <cell r="W23">
            <v>1.516</v>
          </cell>
          <cell r="X23">
            <v>1.2604549999999999</v>
          </cell>
          <cell r="Y23">
            <v>1.1922999999999999</v>
          </cell>
          <cell r="Z23">
            <v>0.74299999999999999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</row>
        <row r="24">
          <cell r="D24" t="str">
            <v>Treasury bills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</row>
        <row r="25">
          <cell r="D25" t="str">
            <v>Bonds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</row>
        <row r="26">
          <cell r="D26" t="str">
            <v>Overdrafts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4.8101000000000003</v>
          </cell>
          <cell r="Q26">
            <v>124.81699999999999</v>
          </cell>
          <cell r="R26">
            <v>167.70099999999999</v>
          </cell>
          <cell r="S26">
            <v>160.47200000000001</v>
          </cell>
          <cell r="T26">
            <v>213.557793</v>
          </cell>
          <cell r="U26">
            <v>262.02699999999999</v>
          </cell>
          <cell r="V26">
            <v>276.4665</v>
          </cell>
          <cell r="W26">
            <v>315.90129599999995</v>
          </cell>
          <cell r="X26">
            <v>291.11536999999998</v>
          </cell>
          <cell r="Y26">
            <v>224.75574</v>
          </cell>
          <cell r="Z26">
            <v>201.052696</v>
          </cell>
          <cell r="AA26">
            <v>307.00964799999997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</row>
        <row r="28">
          <cell r="C28" t="str">
            <v>Claims on local government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2.27359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82.927806000000004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</row>
        <row r="29">
          <cell r="D29" t="str">
            <v>Loans and advances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2.27359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</row>
        <row r="30">
          <cell r="D30" t="str">
            <v>Overdrafts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82.927806000000004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</row>
        <row r="32">
          <cell r="C32" t="str">
            <v>Claims on Nonfin. Public enterprs.</v>
          </cell>
          <cell r="H32">
            <v>42.26</v>
          </cell>
          <cell r="I32">
            <v>4.7468000000000004</v>
          </cell>
          <cell r="J32">
            <v>6.7296999999999993</v>
          </cell>
          <cell r="K32">
            <v>5.9131999999999998</v>
          </cell>
          <cell r="L32">
            <v>6.1189999999999998</v>
          </cell>
          <cell r="M32">
            <v>5.5361999999999991</v>
          </cell>
          <cell r="N32">
            <v>7.2299799999999994</v>
          </cell>
          <cell r="O32">
            <v>9.2741000000000007</v>
          </cell>
          <cell r="P32">
            <v>13.8012</v>
          </cell>
          <cell r="Q32">
            <v>20.9283</v>
          </cell>
          <cell r="R32">
            <v>23.3873</v>
          </cell>
          <cell r="S32">
            <v>14.576000000000001</v>
          </cell>
          <cell r="T32">
            <v>70.149564999999996</v>
          </cell>
          <cell r="U32">
            <v>68.325481999999994</v>
          </cell>
          <cell r="V32">
            <v>66.854052999999993</v>
          </cell>
          <cell r="W32">
            <v>72.606949999999998</v>
          </cell>
          <cell r="X32">
            <v>75.556632999999991</v>
          </cell>
          <cell r="Y32">
            <v>100.38245999999999</v>
          </cell>
          <cell r="Z32">
            <v>109.251015</v>
          </cell>
          <cell r="AA32">
            <v>115.196996</v>
          </cell>
          <cell r="AB32">
            <v>120.429822</v>
          </cell>
          <cell r="AC32">
            <v>548.39660000000003</v>
          </cell>
          <cell r="AD32">
            <v>405.17713900000001</v>
          </cell>
          <cell r="AE32">
            <v>220.42609499999998</v>
          </cell>
          <cell r="AF32">
            <v>237.67076800000001</v>
          </cell>
          <cell r="AG32">
            <v>239.68100000000001</v>
          </cell>
          <cell r="AH32">
            <v>264.5</v>
          </cell>
          <cell r="AI32">
            <v>321.221</v>
          </cell>
          <cell r="AJ32">
            <v>460.5</v>
          </cell>
        </row>
        <row r="33">
          <cell r="D33" t="str">
            <v>Loans and advances</v>
          </cell>
          <cell r="H33">
            <v>5.03</v>
          </cell>
          <cell r="I33">
            <v>0.80740000000000001</v>
          </cell>
          <cell r="J33">
            <v>0.7742</v>
          </cell>
          <cell r="K33">
            <v>0.7742</v>
          </cell>
          <cell r="L33">
            <v>0.7742</v>
          </cell>
          <cell r="M33">
            <v>0.7742</v>
          </cell>
          <cell r="N33">
            <v>0.7742</v>
          </cell>
          <cell r="O33">
            <v>0.7742</v>
          </cell>
          <cell r="P33">
            <v>0.7742</v>
          </cell>
          <cell r="Q33">
            <v>0.7742</v>
          </cell>
          <cell r="R33">
            <v>0.7742</v>
          </cell>
          <cell r="S33">
            <v>2.0226999999999999</v>
          </cell>
          <cell r="T33">
            <v>59.874665</v>
          </cell>
          <cell r="U33">
            <v>58.149819000000001</v>
          </cell>
          <cell r="V33">
            <v>57.197652999999995</v>
          </cell>
          <cell r="W33">
            <v>56.234400000000001</v>
          </cell>
          <cell r="X33">
            <v>55.246868999999997</v>
          </cell>
          <cell r="Y33">
            <v>54.318899999999999</v>
          </cell>
          <cell r="Z33">
            <v>56.877164999999998</v>
          </cell>
          <cell r="AA33">
            <v>51.616996</v>
          </cell>
          <cell r="AB33">
            <v>49.294641000000006</v>
          </cell>
          <cell r="AC33">
            <v>86.388000000000005</v>
          </cell>
          <cell r="AD33">
            <v>75.926899999999989</v>
          </cell>
          <cell r="AE33">
            <v>71.699710999999994</v>
          </cell>
          <cell r="AF33">
            <v>105.25094199999999</v>
          </cell>
          <cell r="AG33">
            <v>124.78700000000001</v>
          </cell>
          <cell r="AH33">
            <v>102.1</v>
          </cell>
          <cell r="AI33">
            <v>144.16800000000001</v>
          </cell>
          <cell r="AJ33">
            <v>252.4</v>
          </cell>
        </row>
        <row r="34">
          <cell r="D34" t="str">
            <v>Overdrafts</v>
          </cell>
          <cell r="H34">
            <v>37.229999999999997</v>
          </cell>
          <cell r="I34">
            <v>3.9394</v>
          </cell>
          <cell r="J34">
            <v>5.9554999999999998</v>
          </cell>
          <cell r="K34">
            <v>5.1390000000000002</v>
          </cell>
          <cell r="L34">
            <v>5.3448000000000002</v>
          </cell>
          <cell r="M34">
            <v>4.7619999999999996</v>
          </cell>
          <cell r="N34">
            <v>6.4557799999999999</v>
          </cell>
          <cell r="O34">
            <v>8.4999000000000002</v>
          </cell>
          <cell r="P34">
            <v>13.026999999999999</v>
          </cell>
          <cell r="Q34">
            <v>20.1541</v>
          </cell>
          <cell r="R34">
            <v>22.613099999999999</v>
          </cell>
          <cell r="S34">
            <v>12.5533</v>
          </cell>
          <cell r="T34">
            <v>10.274899999999999</v>
          </cell>
          <cell r="U34">
            <v>10.175663</v>
          </cell>
          <cell r="V34">
            <v>9.6563999999999997</v>
          </cell>
          <cell r="W34">
            <v>16.37255</v>
          </cell>
          <cell r="X34">
            <v>20.309763999999998</v>
          </cell>
          <cell r="Y34">
            <v>46.063559999999995</v>
          </cell>
          <cell r="Z34">
            <v>52.373849999999997</v>
          </cell>
          <cell r="AA34">
            <v>63.58</v>
          </cell>
          <cell r="AB34">
            <v>71.135181000000003</v>
          </cell>
          <cell r="AC34">
            <v>462.0086</v>
          </cell>
          <cell r="AD34">
            <v>329.25023900000002</v>
          </cell>
          <cell r="AE34">
            <v>148.726384</v>
          </cell>
          <cell r="AF34">
            <v>132.419826</v>
          </cell>
          <cell r="AG34">
            <v>114.89400000000001</v>
          </cell>
          <cell r="AH34">
            <v>162.4</v>
          </cell>
          <cell r="AI34">
            <v>177.053</v>
          </cell>
          <cell r="AJ34">
            <v>208.1</v>
          </cell>
        </row>
        <row r="36">
          <cell r="C36" t="str">
            <v>Claims on the private sector</v>
          </cell>
          <cell r="H36">
            <v>29.83</v>
          </cell>
          <cell r="I36">
            <v>12.226800000000001</v>
          </cell>
          <cell r="J36">
            <v>11.557399999999999</v>
          </cell>
          <cell r="K36">
            <v>11.1431</v>
          </cell>
          <cell r="L36">
            <v>13.9247</v>
          </cell>
          <cell r="M36">
            <v>13.759</v>
          </cell>
          <cell r="N36">
            <v>12.929299999999998</v>
          </cell>
          <cell r="O36">
            <v>14.073399999999999</v>
          </cell>
          <cell r="P36">
            <v>13.335289999999999</v>
          </cell>
          <cell r="Q36">
            <v>13.544439999999998</v>
          </cell>
          <cell r="R36">
            <v>18.9238</v>
          </cell>
          <cell r="S36">
            <v>63.943800000000003</v>
          </cell>
          <cell r="T36">
            <v>20.141469999999998</v>
          </cell>
          <cell r="U36">
            <v>18.294291999999999</v>
          </cell>
          <cell r="V36">
            <v>20.182479999999998</v>
          </cell>
          <cell r="W36">
            <v>20.788638000000002</v>
          </cell>
          <cell r="X36">
            <v>24.188050000000004</v>
          </cell>
          <cell r="Y36">
            <v>32.607199999999999</v>
          </cell>
          <cell r="Z36">
            <v>28.687847999999999</v>
          </cell>
          <cell r="AA36">
            <v>33.115325999999996</v>
          </cell>
          <cell r="AB36">
            <v>65.461789999999993</v>
          </cell>
          <cell r="AC36">
            <v>117.33596399999999</v>
          </cell>
          <cell r="AD36">
            <v>127.41635499999998</v>
          </cell>
          <cell r="AE36">
            <v>212.32190299999999</v>
          </cell>
          <cell r="AF36">
            <v>328.92268999999999</v>
          </cell>
          <cell r="AG36">
            <v>435.72399999999999</v>
          </cell>
          <cell r="AH36">
            <v>539</v>
          </cell>
          <cell r="AI36">
            <v>609.423</v>
          </cell>
          <cell r="AJ36">
            <v>651.59999999999991</v>
          </cell>
        </row>
        <row r="37">
          <cell r="D37" t="str">
            <v>Loans and advances</v>
          </cell>
          <cell r="H37">
            <v>29.49</v>
          </cell>
          <cell r="I37">
            <v>8.9930000000000003</v>
          </cell>
          <cell r="J37">
            <v>9.7364999999999995</v>
          </cell>
          <cell r="K37">
            <v>9.2561</v>
          </cell>
          <cell r="L37">
            <v>12.6477</v>
          </cell>
          <cell r="M37">
            <v>13.21</v>
          </cell>
          <cell r="N37">
            <v>12.437299999999999</v>
          </cell>
          <cell r="O37">
            <v>13.629899999999999</v>
          </cell>
          <cell r="P37">
            <v>12.680099999999999</v>
          </cell>
          <cell r="Q37">
            <v>12.662799999999999</v>
          </cell>
          <cell r="R37">
            <v>16.749299999999998</v>
          </cell>
          <cell r="S37">
            <v>60.826900000000002</v>
          </cell>
          <cell r="T37">
            <v>16.003799999999998</v>
          </cell>
          <cell r="U37">
            <v>13.857692999999999</v>
          </cell>
          <cell r="V37">
            <v>14.80918</v>
          </cell>
          <cell r="W37">
            <v>15.516200000000001</v>
          </cell>
          <cell r="X37">
            <v>18.715597000000002</v>
          </cell>
          <cell r="Y37">
            <v>17.561299999999999</v>
          </cell>
          <cell r="Z37">
            <v>18.815947999999999</v>
          </cell>
          <cell r="AA37">
            <v>19.839116999999998</v>
          </cell>
          <cell r="AB37">
            <v>34.873213999999997</v>
          </cell>
          <cell r="AC37">
            <v>76.55158999999999</v>
          </cell>
          <cell r="AD37">
            <v>72.867354999999989</v>
          </cell>
          <cell r="AE37">
            <v>149.101</v>
          </cell>
          <cell r="AF37">
            <v>257.92225500000001</v>
          </cell>
          <cell r="AG37">
            <v>332.75799999999998</v>
          </cell>
          <cell r="AH37">
            <v>410.7</v>
          </cell>
          <cell r="AI37">
            <v>461.24400000000003</v>
          </cell>
          <cell r="AJ37">
            <v>432.9</v>
          </cell>
        </row>
        <row r="38">
          <cell r="D38" t="str">
            <v>Overdrafts</v>
          </cell>
          <cell r="H38">
            <v>0.34</v>
          </cell>
          <cell r="I38">
            <v>3.2338</v>
          </cell>
          <cell r="J38">
            <v>1.8209000000000002</v>
          </cell>
          <cell r="K38">
            <v>1.887</v>
          </cell>
          <cell r="L38">
            <v>1.2769999999999999</v>
          </cell>
          <cell r="M38">
            <v>0.54900000000000004</v>
          </cell>
          <cell r="N38">
            <v>0.49199999999999999</v>
          </cell>
          <cell r="O38">
            <v>0.44350000000000001</v>
          </cell>
          <cell r="P38">
            <v>0.65519000000000005</v>
          </cell>
          <cell r="Q38">
            <v>0.88163999999999998</v>
          </cell>
          <cell r="R38">
            <v>2.1745000000000001</v>
          </cell>
          <cell r="S38">
            <v>3.1169000000000002</v>
          </cell>
          <cell r="T38">
            <v>4.13767</v>
          </cell>
          <cell r="U38">
            <v>4.4365990000000002</v>
          </cell>
          <cell r="V38">
            <v>5.3733000000000004</v>
          </cell>
          <cell r="W38">
            <v>5.2724380000000002</v>
          </cell>
          <cell r="X38">
            <v>5.4724530000000007</v>
          </cell>
          <cell r="Y38">
            <v>15.0459</v>
          </cell>
          <cell r="Z38">
            <v>9.8719000000000001</v>
          </cell>
          <cell r="AA38">
            <v>13.276209000000001</v>
          </cell>
          <cell r="AB38">
            <v>30.588576</v>
          </cell>
          <cell r="AC38">
            <v>40.784374000000007</v>
          </cell>
          <cell r="AD38">
            <v>54.548999999999999</v>
          </cell>
          <cell r="AE38">
            <v>63.220903</v>
          </cell>
          <cell r="AF38">
            <v>71.000434999999996</v>
          </cell>
          <cell r="AG38">
            <v>102.96599999999999</v>
          </cell>
          <cell r="AH38">
            <v>128.30000000000001</v>
          </cell>
          <cell r="AI38">
            <v>148.179</v>
          </cell>
          <cell r="AJ38">
            <v>218.7</v>
          </cell>
        </row>
        <row r="40">
          <cell r="C40" t="str">
            <v>Claims on Other Fin. Inst.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D41" t="str">
            <v>Loans and advances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D42" t="str">
            <v>Overdrafts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</row>
        <row r="44">
          <cell r="C44" t="str">
            <v>Unclassified Assets</v>
          </cell>
          <cell r="H44">
            <v>38.97</v>
          </cell>
          <cell r="I44">
            <v>87.39576000000001</v>
          </cell>
          <cell r="J44">
            <v>106.90617899999999</v>
          </cell>
          <cell r="K44">
            <v>95.267600000000002</v>
          </cell>
          <cell r="L44">
            <v>126.81280000000001</v>
          </cell>
          <cell r="M44">
            <v>113.82258</v>
          </cell>
          <cell r="N44">
            <v>123.7015</v>
          </cell>
          <cell r="O44">
            <v>107.40379999999999</v>
          </cell>
          <cell r="P44">
            <v>137.75729999999999</v>
          </cell>
          <cell r="Q44">
            <v>127.65709999999999</v>
          </cell>
          <cell r="R44">
            <v>158.2176</v>
          </cell>
          <cell r="S44">
            <v>175.54354799999999</v>
          </cell>
          <cell r="T44">
            <v>181.734397</v>
          </cell>
          <cell r="U44">
            <v>193.87450000000001</v>
          </cell>
          <cell r="V44">
            <v>189.81299899999999</v>
          </cell>
          <cell r="W44">
            <v>157.13665900000001</v>
          </cell>
          <cell r="X44">
            <v>172.540558</v>
          </cell>
          <cell r="Y44">
            <v>197.77454699999996</v>
          </cell>
          <cell r="Z44">
            <v>140.281058</v>
          </cell>
          <cell r="AA44">
            <v>142.09498100000002</v>
          </cell>
          <cell r="AB44">
            <v>96.271208000000001</v>
          </cell>
          <cell r="AC44">
            <v>75.617906000000005</v>
          </cell>
          <cell r="AD44">
            <v>124.43464999999999</v>
          </cell>
          <cell r="AE44">
            <v>133.03949299999999</v>
          </cell>
          <cell r="AF44">
            <v>199.50450800000002</v>
          </cell>
          <cell r="AG44">
            <v>205.30685699999998</v>
          </cell>
          <cell r="AH44">
            <v>430.90000000000003</v>
          </cell>
          <cell r="AI44">
            <v>163.886</v>
          </cell>
          <cell r="AJ44">
            <v>161.29999999999998</v>
          </cell>
        </row>
        <row r="45">
          <cell r="D45" t="str">
            <v>Intrabank balances</v>
          </cell>
          <cell r="H45">
            <v>0.23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D46" t="str">
            <v>Accruels</v>
          </cell>
          <cell r="H46">
            <v>7.52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  <row r="47">
          <cell r="D47" t="str">
            <v>Suspense accounts</v>
          </cell>
          <cell r="H47">
            <v>15.16</v>
          </cell>
          <cell r="I47">
            <v>14.927</v>
          </cell>
          <cell r="J47">
            <v>28.392379000000002</v>
          </cell>
          <cell r="K47">
            <v>12.505799999999999</v>
          </cell>
          <cell r="L47">
            <v>42.158000000000001</v>
          </cell>
          <cell r="M47">
            <v>28.544180000000001</v>
          </cell>
          <cell r="N47">
            <v>34.499000000000002</v>
          </cell>
          <cell r="O47">
            <v>14.945</v>
          </cell>
          <cell r="P47">
            <v>40.377499999999998</v>
          </cell>
          <cell r="Q47">
            <v>18.651199999999999</v>
          </cell>
          <cell r="R47">
            <v>36.335699999999996</v>
          </cell>
          <cell r="S47">
            <v>39.512999999999998</v>
          </cell>
          <cell r="T47">
            <v>24.881796999999999</v>
          </cell>
          <cell r="U47">
            <v>38.4298</v>
          </cell>
          <cell r="V47">
            <v>40.031999999999996</v>
          </cell>
          <cell r="W47">
            <v>44.864114999999998</v>
          </cell>
          <cell r="X47">
            <v>68.299435000000003</v>
          </cell>
          <cell r="Y47">
            <v>135.04244699999998</v>
          </cell>
          <cell r="Z47">
            <v>77.337550000000007</v>
          </cell>
          <cell r="AA47">
            <v>66.862655000000004</v>
          </cell>
          <cell r="AB47">
            <v>33.150393999999999</v>
          </cell>
          <cell r="AC47">
            <v>64.507580000000004</v>
          </cell>
          <cell r="AD47">
            <v>112.904</v>
          </cell>
          <cell r="AE47">
            <v>120.998535</v>
          </cell>
          <cell r="AF47">
            <v>153.31147200000001</v>
          </cell>
          <cell r="AG47">
            <v>159.041</v>
          </cell>
          <cell r="AH47">
            <v>384.6</v>
          </cell>
          <cell r="AI47">
            <v>117.30800000000001</v>
          </cell>
          <cell r="AJ47">
            <v>113.89999999999999</v>
          </cell>
        </row>
        <row r="48">
          <cell r="D48" t="str">
            <v>Fixed assets</v>
          </cell>
          <cell r="H48">
            <v>0.79</v>
          </cell>
          <cell r="I48">
            <v>0.79776000000000002</v>
          </cell>
          <cell r="J48">
            <v>0.79779999999999995</v>
          </cell>
          <cell r="K48">
            <v>0.79779999999999995</v>
          </cell>
          <cell r="L48">
            <v>0.79779999999999995</v>
          </cell>
          <cell r="M48">
            <v>0.80489999999999995</v>
          </cell>
          <cell r="N48">
            <v>0.8135</v>
          </cell>
          <cell r="O48">
            <v>0.81379999999999997</v>
          </cell>
          <cell r="P48">
            <v>0.81379999999999997</v>
          </cell>
          <cell r="Q48">
            <v>0.81900000000000006</v>
          </cell>
          <cell r="R48">
            <v>0.90600000000000003</v>
          </cell>
          <cell r="S48">
            <v>0.88800000000000001</v>
          </cell>
          <cell r="T48">
            <v>11.4976</v>
          </cell>
          <cell r="U48">
            <v>11.525499999999999</v>
          </cell>
          <cell r="V48">
            <v>11.484999</v>
          </cell>
          <cell r="W48">
            <v>11.673599000000001</v>
          </cell>
          <cell r="X48">
            <v>10.941448000000001</v>
          </cell>
          <cell r="Y48">
            <v>10.9474</v>
          </cell>
          <cell r="Z48">
            <v>10.950508000000001</v>
          </cell>
          <cell r="AA48">
            <v>10.960508000000001</v>
          </cell>
          <cell r="AB48">
            <v>10.938960999999999</v>
          </cell>
          <cell r="AC48">
            <v>11.110326000000001</v>
          </cell>
          <cell r="AD48">
            <v>11.530649999999998</v>
          </cell>
          <cell r="AE48">
            <v>12.040958</v>
          </cell>
          <cell r="AF48">
            <v>46.193035999999999</v>
          </cell>
          <cell r="AG48">
            <v>46.265856999999997</v>
          </cell>
          <cell r="AH48">
            <v>46.3</v>
          </cell>
          <cell r="AI48">
            <v>46.577999999999996</v>
          </cell>
          <cell r="AJ48">
            <v>47.4</v>
          </cell>
        </row>
        <row r="49">
          <cell r="D49" t="str">
            <v>Loans to HBE</v>
          </cell>
        </row>
        <row r="50">
          <cell r="D50" t="str">
            <v>Other loans</v>
          </cell>
          <cell r="H50">
            <v>15.27</v>
          </cell>
          <cell r="I50">
            <v>71.671000000000006</v>
          </cell>
          <cell r="J50">
            <v>77.715999999999994</v>
          </cell>
          <cell r="K50">
            <v>81.963999999999999</v>
          </cell>
          <cell r="L50">
            <v>83.856999999999999</v>
          </cell>
          <cell r="M50">
            <v>84.473500000000001</v>
          </cell>
          <cell r="N50">
            <v>88.388999999999996</v>
          </cell>
          <cell r="O50">
            <v>91.644999999999996</v>
          </cell>
          <cell r="P50">
            <v>96.566000000000003</v>
          </cell>
          <cell r="Q50">
            <v>108.18689999999999</v>
          </cell>
          <cell r="R50">
            <v>120.9759</v>
          </cell>
          <cell r="S50">
            <v>135.14254800000001</v>
          </cell>
          <cell r="T50">
            <v>145.35499999999999</v>
          </cell>
          <cell r="U50">
            <v>143.91920000000002</v>
          </cell>
          <cell r="V50">
            <v>138.29599999999999</v>
          </cell>
          <cell r="W50">
            <v>100.598945</v>
          </cell>
          <cell r="X50">
            <v>93.299675000000008</v>
          </cell>
          <cell r="Y50">
            <v>51.784699999999994</v>
          </cell>
          <cell r="Z50">
            <v>51.993000000000002</v>
          </cell>
          <cell r="AA50">
            <v>64.271817999999996</v>
          </cell>
          <cell r="AB50">
            <v>52.181853000000004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</row>
        <row r="52">
          <cell r="F52" t="str">
            <v>TOTAL</v>
          </cell>
          <cell r="H52">
            <v>605.16700000000003</v>
          </cell>
          <cell r="I52">
            <v>648.40381500000001</v>
          </cell>
          <cell r="J52">
            <v>697.29727999999989</v>
          </cell>
          <cell r="K52">
            <v>770.31837499999995</v>
          </cell>
          <cell r="L52">
            <v>868.58898000000011</v>
          </cell>
          <cell r="M52">
            <v>971.43829600000015</v>
          </cell>
          <cell r="N52">
            <v>1022.5356449999999</v>
          </cell>
          <cell r="O52">
            <v>1145.29784</v>
          </cell>
          <cell r="P52">
            <v>1166.5381769999999</v>
          </cell>
          <cell r="Q52">
            <v>1265.81774</v>
          </cell>
          <cell r="R52">
            <v>1408.2165320000001</v>
          </cell>
          <cell r="S52">
            <v>1486.5805700000001</v>
          </cell>
          <cell r="T52">
            <v>1651.511919</v>
          </cell>
          <cell r="U52">
            <v>1684.093554</v>
          </cell>
          <cell r="V52">
            <v>1726.3772199999999</v>
          </cell>
          <cell r="W52">
            <v>1845.8749390000003</v>
          </cell>
          <cell r="X52">
            <v>1885.9311609999997</v>
          </cell>
          <cell r="Y52">
            <v>2022.5884360000002</v>
          </cell>
          <cell r="Z52">
            <v>2032.4259810000001</v>
          </cell>
          <cell r="AA52">
            <v>2243.4361020000001</v>
          </cell>
          <cell r="AB52">
            <v>2251.4594259999994</v>
          </cell>
          <cell r="AC52">
            <v>2587.0528879999997</v>
          </cell>
          <cell r="AD52">
            <v>2753.094161</v>
          </cell>
          <cell r="AE52">
            <v>2989.8710776399994</v>
          </cell>
          <cell r="AF52">
            <v>3469.6860449999999</v>
          </cell>
          <cell r="AG52">
            <v>3613.6588570000004</v>
          </cell>
          <cell r="AH52">
            <v>3952.8</v>
          </cell>
          <cell r="AI52">
            <v>4251.1750000000002</v>
          </cell>
          <cell r="AJ52">
            <v>4560.9000000000005</v>
          </cell>
        </row>
        <row r="54">
          <cell r="B54" t="str">
            <v>Liabilities</v>
          </cell>
        </row>
        <row r="56">
          <cell r="C56" t="str">
            <v>Demand deposits</v>
          </cell>
          <cell r="H56">
            <v>202.95999999999998</v>
          </cell>
          <cell r="I56">
            <v>173.46370000000002</v>
          </cell>
          <cell r="J56">
            <v>185.3014</v>
          </cell>
          <cell r="K56">
            <v>200.37219999999999</v>
          </cell>
          <cell r="L56">
            <v>224.07859999999999</v>
          </cell>
          <cell r="M56">
            <v>249.31252000000001</v>
          </cell>
          <cell r="N56">
            <v>292.09040000000005</v>
          </cell>
          <cell r="O56">
            <v>311.46049399999998</v>
          </cell>
          <cell r="P56">
            <v>327.92210000000006</v>
          </cell>
          <cell r="Q56">
            <v>357.02957999999995</v>
          </cell>
          <cell r="R56">
            <v>402.1807</v>
          </cell>
          <cell r="S56">
            <v>472.61617999999999</v>
          </cell>
          <cell r="T56">
            <v>517.34424300000001</v>
          </cell>
          <cell r="U56">
            <v>563.60995100000002</v>
          </cell>
          <cell r="V56">
            <v>587.62898499999994</v>
          </cell>
          <cell r="W56">
            <v>592.95290299999999</v>
          </cell>
          <cell r="X56">
            <v>594.15392999999995</v>
          </cell>
          <cell r="Y56">
            <v>634.69476100000009</v>
          </cell>
          <cell r="Z56">
            <v>637.64715999999999</v>
          </cell>
          <cell r="AA56">
            <v>905.93948499999999</v>
          </cell>
          <cell r="AB56">
            <v>866.81029799999988</v>
          </cell>
          <cell r="AC56">
            <v>1151.7721950000002</v>
          </cell>
          <cell r="AD56">
            <v>1122.7158869999998</v>
          </cell>
          <cell r="AE56">
            <v>1206.047421</v>
          </cell>
          <cell r="AF56">
            <v>1258.4095650000002</v>
          </cell>
          <cell r="AG56">
            <v>1289.923</v>
          </cell>
        </row>
        <row r="57">
          <cell r="D57" t="str">
            <v>Local government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214.83108100000001</v>
          </cell>
          <cell r="AB57">
            <v>74.069224000000006</v>
          </cell>
          <cell r="AC57">
            <v>121.7658</v>
          </cell>
          <cell r="AD57">
            <v>141.05544899999998</v>
          </cell>
          <cell r="AE57">
            <v>132.079464</v>
          </cell>
          <cell r="AF57">
            <v>94.102288999999999</v>
          </cell>
          <cell r="AG57">
            <v>138.68799999999999</v>
          </cell>
        </row>
        <row r="58">
          <cell r="D58" t="str">
            <v>Non-fin. pub. ent.</v>
          </cell>
          <cell r="H58">
            <v>52.58</v>
          </cell>
          <cell r="I58">
            <v>64.734999999999999</v>
          </cell>
          <cell r="J58">
            <v>69.432000000000002</v>
          </cell>
          <cell r="K58">
            <v>84.174000000000007</v>
          </cell>
          <cell r="L58">
            <v>93.784999999999997</v>
          </cell>
          <cell r="M58">
            <v>103.518</v>
          </cell>
          <cell r="N58">
            <v>132.87</v>
          </cell>
          <cell r="O58">
            <v>142.9</v>
          </cell>
          <cell r="P58">
            <v>151.90600000000001</v>
          </cell>
          <cell r="Q58">
            <v>170.465</v>
          </cell>
          <cell r="R58">
            <v>188.49</v>
          </cell>
          <cell r="S58">
            <v>273.43567999999999</v>
          </cell>
          <cell r="T58">
            <v>307.24696600000004</v>
          </cell>
          <cell r="U58">
            <v>322.33148999999997</v>
          </cell>
          <cell r="V58">
            <v>341.70525900000001</v>
          </cell>
          <cell r="W58">
            <v>349.22804200000002</v>
          </cell>
          <cell r="X58">
            <v>342.18426599999998</v>
          </cell>
          <cell r="Y58">
            <v>385.48226500000004</v>
          </cell>
          <cell r="Z58">
            <v>382.48899999999998</v>
          </cell>
          <cell r="AA58">
            <v>441.38887599999998</v>
          </cell>
          <cell r="AB58">
            <v>540.72572100000002</v>
          </cell>
          <cell r="AC58">
            <v>713.29072400000007</v>
          </cell>
          <cell r="AD58">
            <v>668.78930000000003</v>
          </cell>
          <cell r="AE58">
            <v>771.69615399999998</v>
          </cell>
          <cell r="AF58">
            <v>835.77059699999995</v>
          </cell>
          <cell r="AG58">
            <v>798.54300000000001</v>
          </cell>
        </row>
        <row r="59">
          <cell r="D59" t="str">
            <v>Domestic banks</v>
          </cell>
          <cell r="H59">
            <v>0</v>
          </cell>
          <cell r="I59">
            <v>0.1105</v>
          </cell>
          <cell r="J59">
            <v>0.1057</v>
          </cell>
          <cell r="K59">
            <v>0.1007</v>
          </cell>
          <cell r="L59">
            <v>9.6700000000000008E-2</v>
          </cell>
          <cell r="M59">
            <v>0.10543999999999999</v>
          </cell>
          <cell r="N59">
            <v>0.1057</v>
          </cell>
          <cell r="O59">
            <v>0.10602400000000001</v>
          </cell>
          <cell r="P59">
            <v>0.1046</v>
          </cell>
          <cell r="Q59">
            <v>0.10278</v>
          </cell>
          <cell r="R59">
            <v>0.1009</v>
          </cell>
          <cell r="S59">
            <v>0.113</v>
          </cell>
          <cell r="T59">
            <v>0.108293</v>
          </cell>
          <cell r="U59">
            <v>16.586683000000001</v>
          </cell>
          <cell r="V59">
            <v>16.952999999999999</v>
          </cell>
          <cell r="W59">
            <v>17.20477</v>
          </cell>
          <cell r="X59">
            <v>17.308726</v>
          </cell>
          <cell r="Y59">
            <v>0</v>
          </cell>
          <cell r="Z59">
            <v>13.733000000000001</v>
          </cell>
          <cell r="AA59">
            <v>13.899889999999999</v>
          </cell>
          <cell r="AB59">
            <v>14.412388999999999</v>
          </cell>
          <cell r="AC59">
            <v>79.257000000000005</v>
          </cell>
          <cell r="AD59">
            <v>21.486999999999998</v>
          </cell>
          <cell r="AE59">
            <v>15.553577000000001</v>
          </cell>
          <cell r="AF59">
            <v>27.247796999999998</v>
          </cell>
          <cell r="AG59">
            <v>63.084000000000003</v>
          </cell>
        </row>
        <row r="60">
          <cell r="D60" t="str">
            <v>Cooperatives</v>
          </cell>
          <cell r="H60">
            <v>15.3</v>
          </cell>
          <cell r="I60">
            <v>16.712799999999998</v>
          </cell>
          <cell r="J60">
            <v>16.578700000000001</v>
          </cell>
          <cell r="K60">
            <v>19.846400000000003</v>
          </cell>
          <cell r="L60">
            <v>19.329900000000002</v>
          </cell>
          <cell r="M60">
            <v>18.7546</v>
          </cell>
          <cell r="N60">
            <v>19.561700000000002</v>
          </cell>
          <cell r="O60">
            <v>20.585699999999999</v>
          </cell>
          <cell r="P60">
            <v>21.210999999999999</v>
          </cell>
          <cell r="Q60">
            <v>21.327999999999999</v>
          </cell>
          <cell r="R60">
            <v>22.154</v>
          </cell>
          <cell r="S60">
            <v>23.466000000000001</v>
          </cell>
          <cell r="T60">
            <v>27.932283999999999</v>
          </cell>
          <cell r="U60">
            <v>28.613099999999999</v>
          </cell>
          <cell r="V60">
            <v>27.972741000000003</v>
          </cell>
          <cell r="W60">
            <v>28.386680000000002</v>
          </cell>
          <cell r="X60">
            <v>24.274648000000003</v>
          </cell>
          <cell r="Y60">
            <v>25.807822999999999</v>
          </cell>
          <cell r="Z60">
            <v>25</v>
          </cell>
          <cell r="AA60">
            <v>23.966699000000002</v>
          </cell>
          <cell r="AB60">
            <v>21.185106999999999</v>
          </cell>
          <cell r="AC60">
            <v>21.342500000000001</v>
          </cell>
          <cell r="AD60">
            <v>25.448471000000001</v>
          </cell>
          <cell r="AE60">
            <v>24.758655999999998</v>
          </cell>
          <cell r="AF60">
            <v>35.584828000000002</v>
          </cell>
          <cell r="AG60">
            <v>36.868000000000002</v>
          </cell>
        </row>
        <row r="61">
          <cell r="D61" t="str">
            <v>Private sector</v>
          </cell>
          <cell r="H61">
            <v>69.16</v>
          </cell>
          <cell r="I61">
            <v>77.173000000000002</v>
          </cell>
          <cell r="J61">
            <v>82.256600000000006</v>
          </cell>
          <cell r="K61">
            <v>77.338399999999993</v>
          </cell>
          <cell r="L61">
            <v>91.596199999999996</v>
          </cell>
          <cell r="M61">
            <v>107.88589999999999</v>
          </cell>
          <cell r="N61">
            <v>117.575</v>
          </cell>
          <cell r="O61">
            <v>122.86696999999999</v>
          </cell>
          <cell r="P61">
            <v>129.27170000000001</v>
          </cell>
          <cell r="Q61">
            <v>138.0488</v>
          </cell>
          <cell r="R61">
            <v>163.8648</v>
          </cell>
          <cell r="S61">
            <v>147.19970000000001</v>
          </cell>
          <cell r="T61">
            <v>152.16900000000001</v>
          </cell>
          <cell r="U61">
            <v>180.97642999999999</v>
          </cell>
          <cell r="V61">
            <v>184.964293</v>
          </cell>
          <cell r="W61">
            <v>180.62020000000001</v>
          </cell>
          <cell r="X61">
            <v>192.20373999999998</v>
          </cell>
          <cell r="Y61">
            <v>187.85897500000002</v>
          </cell>
          <cell r="Z61">
            <v>194.68876</v>
          </cell>
          <cell r="AA61">
            <v>188.897344</v>
          </cell>
          <cell r="AB61">
            <v>192.800219</v>
          </cell>
          <cell r="AC61">
            <v>199.63677999999999</v>
          </cell>
          <cell r="AD61">
            <v>239.08268699999999</v>
          </cell>
          <cell r="AE61">
            <v>237.19117499999999</v>
          </cell>
          <cell r="AF61">
            <v>236.60653400000001</v>
          </cell>
          <cell r="AG61">
            <v>240.779</v>
          </cell>
        </row>
        <row r="62">
          <cell r="D62" t="str">
            <v>Financial agencies</v>
          </cell>
          <cell r="H62">
            <v>65.92</v>
          </cell>
          <cell r="I62">
            <v>14.7324</v>
          </cell>
          <cell r="J62">
            <v>16.9284</v>
          </cell>
          <cell r="K62">
            <v>18.912700000000001</v>
          </cell>
          <cell r="L62">
            <v>19.270799999999998</v>
          </cell>
          <cell r="M62">
            <v>19.048580000000001</v>
          </cell>
          <cell r="N62">
            <v>21.978000000000002</v>
          </cell>
          <cell r="O62">
            <v>25.001799999999999</v>
          </cell>
          <cell r="P62">
            <v>25.428799999999999</v>
          </cell>
          <cell r="Q62">
            <v>27.085000000000001</v>
          </cell>
          <cell r="R62">
            <v>27.571000000000002</v>
          </cell>
          <cell r="S62">
            <v>28.401799999999998</v>
          </cell>
          <cell r="T62">
            <v>29.887700000000002</v>
          </cell>
          <cell r="U62">
            <v>15.102247999999999</v>
          </cell>
          <cell r="V62">
            <v>16.033691999999999</v>
          </cell>
          <cell r="W62">
            <v>17.513210999999998</v>
          </cell>
          <cell r="X62">
            <v>18.182549999999999</v>
          </cell>
          <cell r="Y62">
            <v>35.545697999999994</v>
          </cell>
          <cell r="Z62">
            <v>21.7364</v>
          </cell>
          <cell r="AA62">
            <v>22.955595000000002</v>
          </cell>
          <cell r="AB62">
            <v>23.617637999999999</v>
          </cell>
          <cell r="AC62">
            <v>16.479391</v>
          </cell>
          <cell r="AD62">
            <v>26.852979999999999</v>
          </cell>
          <cell r="AE62">
            <v>24.768395000000002</v>
          </cell>
          <cell r="AF62">
            <v>29.097519999999999</v>
          </cell>
          <cell r="AG62">
            <v>11.961</v>
          </cell>
        </row>
        <row r="64">
          <cell r="C64" t="str">
            <v>Savings Deposits</v>
          </cell>
          <cell r="H64">
            <v>280.87</v>
          </cell>
          <cell r="I64">
            <v>328.42660000000001</v>
          </cell>
          <cell r="J64">
            <v>357.1841</v>
          </cell>
          <cell r="K64">
            <v>390.29768999999999</v>
          </cell>
          <cell r="L64">
            <v>418.14849999999996</v>
          </cell>
          <cell r="M64">
            <v>449.12009999999998</v>
          </cell>
          <cell r="N64">
            <v>470.98597999999998</v>
          </cell>
          <cell r="O64">
            <v>502.70032400000002</v>
          </cell>
          <cell r="P64">
            <v>547.77728000000002</v>
          </cell>
          <cell r="Q64">
            <v>589.09365000000003</v>
          </cell>
          <cell r="R64">
            <v>618.34429999999998</v>
          </cell>
          <cell r="S64">
            <v>623.45440000000008</v>
          </cell>
          <cell r="T64">
            <v>660.70132999999998</v>
          </cell>
          <cell r="U64">
            <v>689.16932999999995</v>
          </cell>
          <cell r="V64">
            <v>713.39973299999986</v>
          </cell>
          <cell r="W64">
            <v>733.01497300000005</v>
          </cell>
          <cell r="X64">
            <v>744.70679599999994</v>
          </cell>
          <cell r="Y64">
            <v>760.99424499999986</v>
          </cell>
          <cell r="Z64">
            <v>800.95030799999995</v>
          </cell>
          <cell r="AA64">
            <v>864.08840899999996</v>
          </cell>
          <cell r="AB64">
            <v>936.21597799999995</v>
          </cell>
          <cell r="AC64">
            <v>1002.4568760000001</v>
          </cell>
          <cell r="AD64">
            <v>1086.8732660000001</v>
          </cell>
          <cell r="AE64">
            <v>1212.7333779999999</v>
          </cell>
          <cell r="AF64">
            <v>1317.864325</v>
          </cell>
          <cell r="AG64">
            <v>1376.347</v>
          </cell>
        </row>
        <row r="65">
          <cell r="D65" t="str">
            <v>Private sector</v>
          </cell>
          <cell r="H65">
            <v>280.74</v>
          </cell>
          <cell r="I65">
            <v>328.29820000000001</v>
          </cell>
          <cell r="J65">
            <v>357.04599999999999</v>
          </cell>
          <cell r="K65">
            <v>390.18718999999999</v>
          </cell>
          <cell r="L65">
            <v>418.01959999999997</v>
          </cell>
          <cell r="M65">
            <v>449.00079999999997</v>
          </cell>
          <cell r="N65">
            <v>470.85899999999998</v>
          </cell>
          <cell r="O65">
            <v>502.56954400000001</v>
          </cell>
          <cell r="P65">
            <v>547.64099999999996</v>
          </cell>
          <cell r="Q65">
            <v>588.96500000000003</v>
          </cell>
          <cell r="R65">
            <v>618.19600000000003</v>
          </cell>
          <cell r="S65">
            <v>623.30080000000009</v>
          </cell>
          <cell r="T65">
            <v>660.18299999999999</v>
          </cell>
          <cell r="U65">
            <v>688.65099999999995</v>
          </cell>
          <cell r="V65">
            <v>712.8800379999999</v>
          </cell>
          <cell r="W65">
            <v>731.91988800000001</v>
          </cell>
          <cell r="X65">
            <v>743.61699999999996</v>
          </cell>
          <cell r="Y65">
            <v>759.88984499999992</v>
          </cell>
          <cell r="Z65">
            <v>799.83331299999998</v>
          </cell>
          <cell r="AA65">
            <v>863.54262199999994</v>
          </cell>
          <cell r="AB65">
            <v>935.67488399999991</v>
          </cell>
          <cell r="AC65">
            <v>1002.1660000000001</v>
          </cell>
          <cell r="AD65">
            <v>1086.5630000000001</v>
          </cell>
          <cell r="AE65">
            <v>1212.4115919999999</v>
          </cell>
          <cell r="AF65">
            <v>1317.4926539999999</v>
          </cell>
          <cell r="AG65">
            <v>1375.9480000000001</v>
          </cell>
        </row>
        <row r="66">
          <cell r="D66" t="str">
            <v>Non-fin. pub. ent.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1.035E-2</v>
          </cell>
          <cell r="X66">
            <v>1.035E-2</v>
          </cell>
          <cell r="Y66">
            <v>1.55E-2</v>
          </cell>
          <cell r="Z66">
            <v>1.5525000000000001E-2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</row>
        <row r="67">
          <cell r="D67" t="str">
            <v>Cooperatives</v>
          </cell>
          <cell r="H67">
            <v>0.13</v>
          </cell>
          <cell r="I67">
            <v>0.12840000000000001</v>
          </cell>
          <cell r="J67">
            <v>0.1381</v>
          </cell>
          <cell r="K67">
            <v>0.1105</v>
          </cell>
          <cell r="L67">
            <v>0.12890000000000001</v>
          </cell>
          <cell r="M67">
            <v>0.1193</v>
          </cell>
          <cell r="N67">
            <v>0.12698000000000001</v>
          </cell>
          <cell r="O67">
            <v>0.13078000000000001</v>
          </cell>
          <cell r="P67">
            <v>0.13628000000000001</v>
          </cell>
          <cell r="Q67">
            <v>0.12865000000000001</v>
          </cell>
          <cell r="R67">
            <v>0.14830000000000002</v>
          </cell>
          <cell r="S67">
            <v>0.15359999999999999</v>
          </cell>
          <cell r="T67">
            <v>0.51833000000000007</v>
          </cell>
          <cell r="U67">
            <v>0.51833000000000007</v>
          </cell>
          <cell r="V67">
            <v>0.51969500000000002</v>
          </cell>
          <cell r="W67">
            <v>1.084735</v>
          </cell>
          <cell r="X67">
            <v>1.0794459999999999</v>
          </cell>
          <cell r="Y67">
            <v>1.0889000000000002</v>
          </cell>
          <cell r="Z67">
            <v>1.1014699999999999</v>
          </cell>
          <cell r="AA67">
            <v>0.54578700000000002</v>
          </cell>
          <cell r="AB67">
            <v>0.54109400000000007</v>
          </cell>
          <cell r="AC67">
            <v>0.29087599999999997</v>
          </cell>
          <cell r="AD67">
            <v>0.31026600000000004</v>
          </cell>
          <cell r="AE67">
            <v>0.32178600000000002</v>
          </cell>
          <cell r="AF67">
            <v>0.37167099999999997</v>
          </cell>
          <cell r="AG67">
            <v>0.39900000000000002</v>
          </cell>
        </row>
        <row r="68">
          <cell r="D68" t="str">
            <v>Other banks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</row>
        <row r="70">
          <cell r="C70" t="str">
            <v>Fixed deposits</v>
          </cell>
          <cell r="H70">
            <v>10.64</v>
          </cell>
          <cell r="I70">
            <v>11.491399999999999</v>
          </cell>
          <cell r="J70">
            <v>11.537699999999999</v>
          </cell>
          <cell r="K70">
            <v>8.5510999999999999</v>
          </cell>
          <cell r="L70">
            <v>8.7142999999999997</v>
          </cell>
          <cell r="M70">
            <v>8.7185000000000006</v>
          </cell>
          <cell r="N70">
            <v>8.6748000000000012</v>
          </cell>
          <cell r="O70">
            <v>9.4281000000000006</v>
          </cell>
          <cell r="P70">
            <v>9.4288000000000007</v>
          </cell>
          <cell r="Q70">
            <v>9.4288000000000007</v>
          </cell>
          <cell r="R70">
            <v>8.8691999999999993</v>
          </cell>
          <cell r="S70">
            <v>8.9095000000000013</v>
          </cell>
          <cell r="T70">
            <v>8.8399390000000011</v>
          </cell>
          <cell r="U70">
            <v>16.279893999999999</v>
          </cell>
          <cell r="V70">
            <v>26.782457000000001</v>
          </cell>
          <cell r="W70">
            <v>64.721755000000002</v>
          </cell>
          <cell r="X70">
            <v>82.137244999999993</v>
          </cell>
          <cell r="Y70">
            <v>96.299221000000003</v>
          </cell>
          <cell r="Z70">
            <v>95.652805000000001</v>
          </cell>
          <cell r="AA70">
            <v>75.817120000000003</v>
          </cell>
          <cell r="AB70">
            <v>122.28793900000001</v>
          </cell>
          <cell r="AC70">
            <v>85.965899999999991</v>
          </cell>
          <cell r="AD70">
            <v>117.07055</v>
          </cell>
          <cell r="AE70">
            <v>135.38821000000002</v>
          </cell>
          <cell r="AF70">
            <v>318.22840000000002</v>
          </cell>
          <cell r="AG70">
            <v>270.56700000000001</v>
          </cell>
        </row>
        <row r="71">
          <cell r="D71" t="str">
            <v>Private Sector</v>
          </cell>
          <cell r="H71">
            <v>3.61</v>
          </cell>
          <cell r="I71">
            <v>3.6238999999999999</v>
          </cell>
          <cell r="J71">
            <v>3.6701999999999999</v>
          </cell>
          <cell r="K71">
            <v>3.6835999999999998</v>
          </cell>
          <cell r="L71">
            <v>3.8835999999999999</v>
          </cell>
          <cell r="M71">
            <v>3.8878000000000004</v>
          </cell>
          <cell r="N71">
            <v>3.8878000000000004</v>
          </cell>
          <cell r="O71">
            <v>4.6411000000000007</v>
          </cell>
          <cell r="P71">
            <v>4.6417999999999999</v>
          </cell>
          <cell r="Q71">
            <v>4.6417999999999999</v>
          </cell>
          <cell r="R71">
            <v>4.0821999999999994</v>
          </cell>
          <cell r="S71">
            <v>4.0824999999999996</v>
          </cell>
          <cell r="T71">
            <v>4.0529390000000003</v>
          </cell>
          <cell r="U71">
            <v>4.1009390000000003</v>
          </cell>
          <cell r="V71">
            <v>3.7850000000000001</v>
          </cell>
          <cell r="W71">
            <v>3.7850000000000001</v>
          </cell>
          <cell r="X71">
            <v>3.7850000000000001</v>
          </cell>
          <cell r="Y71">
            <v>3.7850999999999999</v>
          </cell>
          <cell r="Z71">
            <v>3.7850000000000001</v>
          </cell>
          <cell r="AA71">
            <v>3.9851199999999998</v>
          </cell>
          <cell r="AB71">
            <v>3.93512</v>
          </cell>
          <cell r="AC71">
            <v>4.16</v>
          </cell>
          <cell r="AD71">
            <v>16.510000000000002</v>
          </cell>
          <cell r="AE71">
            <v>16.720127999999999</v>
          </cell>
          <cell r="AF71">
            <v>9.9192269999999994</v>
          </cell>
          <cell r="AG71">
            <v>10.368</v>
          </cell>
        </row>
        <row r="72">
          <cell r="D72" t="str">
            <v>Non-fin. pub. ent.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4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</row>
        <row r="73">
          <cell r="D73" t="str">
            <v>Cooperatives</v>
          </cell>
          <cell r="H73">
            <v>3.03</v>
          </cell>
          <cell r="I73">
            <v>3.0249999999999999</v>
          </cell>
          <cell r="J73">
            <v>3.0249999999999999</v>
          </cell>
          <cell r="K73">
            <v>2.5000000000000001E-2</v>
          </cell>
          <cell r="L73">
            <v>2.5000000000000001E-2</v>
          </cell>
          <cell r="M73">
            <v>2.5000000000000001E-2</v>
          </cell>
          <cell r="N73">
            <v>2.5000000000000001E-2</v>
          </cell>
          <cell r="O73">
            <v>2.5000000000000001E-2</v>
          </cell>
          <cell r="P73">
            <v>2.5000000000000001E-2</v>
          </cell>
          <cell r="Q73">
            <v>2.5000000000000001E-2</v>
          </cell>
          <cell r="R73">
            <v>2.5000000000000001E-2</v>
          </cell>
          <cell r="S73">
            <v>2.5000000000000001E-2</v>
          </cell>
          <cell r="T73">
            <v>2.5000000000000001E-2</v>
          </cell>
          <cell r="U73">
            <v>2.5000000000000001E-2</v>
          </cell>
          <cell r="V73">
            <v>2.5000000000000001E-2</v>
          </cell>
          <cell r="W73">
            <v>2.5000000000000001E-2</v>
          </cell>
          <cell r="X73">
            <v>2.5000000000000001E-2</v>
          </cell>
          <cell r="Y73">
            <v>2.5000000000000001E-2</v>
          </cell>
          <cell r="Z73">
            <v>2.5000000000000001E-2</v>
          </cell>
          <cell r="AA73">
            <v>2.5000000000000001E-2</v>
          </cell>
          <cell r="AB73">
            <v>2.5000000000000001E-2</v>
          </cell>
          <cell r="AC73">
            <v>2.5000000000000001E-2</v>
          </cell>
          <cell r="AD73">
            <v>2.5000000000000001E-2</v>
          </cell>
          <cell r="AE73">
            <v>2.5000000000000001E-2</v>
          </cell>
          <cell r="AF73">
            <v>2.5000000000000001E-2</v>
          </cell>
          <cell r="AG73">
            <v>2.5000000000000001E-2</v>
          </cell>
        </row>
        <row r="74">
          <cell r="D74" t="str">
            <v>Doemstic banks</v>
          </cell>
          <cell r="H74">
            <v>4</v>
          </cell>
          <cell r="I74">
            <v>4</v>
          </cell>
          <cell r="J74">
            <v>4</v>
          </cell>
          <cell r="K74">
            <v>4</v>
          </cell>
          <cell r="L74">
            <v>4</v>
          </cell>
          <cell r="M74">
            <v>4</v>
          </cell>
          <cell r="N74">
            <v>4</v>
          </cell>
          <cell r="O74">
            <v>4</v>
          </cell>
          <cell r="P74">
            <v>4</v>
          </cell>
          <cell r="Q74">
            <v>4</v>
          </cell>
          <cell r="R74">
            <v>4</v>
          </cell>
          <cell r="S74">
            <v>4.04</v>
          </cell>
          <cell r="T74">
            <v>4</v>
          </cell>
          <cell r="U74">
            <v>4</v>
          </cell>
          <cell r="V74">
            <v>4</v>
          </cell>
          <cell r="W74">
            <v>4</v>
          </cell>
          <cell r="X74">
            <v>4</v>
          </cell>
          <cell r="Y74">
            <v>4</v>
          </cell>
          <cell r="Z74">
            <v>4</v>
          </cell>
          <cell r="AA74">
            <v>4</v>
          </cell>
          <cell r="AB74">
            <v>4</v>
          </cell>
          <cell r="AC74">
            <v>10</v>
          </cell>
          <cell r="AD74">
            <v>19</v>
          </cell>
          <cell r="AE74">
            <v>19</v>
          </cell>
          <cell r="AF74">
            <v>19</v>
          </cell>
          <cell r="AG74">
            <v>9</v>
          </cell>
        </row>
        <row r="75">
          <cell r="D75" t="str">
            <v>Margin held accounts</v>
          </cell>
          <cell r="H75">
            <v>0</v>
          </cell>
          <cell r="I75">
            <v>0.84250000000000003</v>
          </cell>
          <cell r="J75">
            <v>0.84250000000000003</v>
          </cell>
          <cell r="K75">
            <v>0.84250000000000003</v>
          </cell>
          <cell r="L75">
            <v>0.80570000000000008</v>
          </cell>
          <cell r="M75">
            <v>0.80570000000000008</v>
          </cell>
          <cell r="N75">
            <v>0.76200000000000001</v>
          </cell>
          <cell r="O75">
            <v>0.76200000000000001</v>
          </cell>
          <cell r="P75">
            <v>0.76200000000000001</v>
          </cell>
          <cell r="Q75">
            <v>0.76200000000000001</v>
          </cell>
          <cell r="R75">
            <v>0.76200000000000001</v>
          </cell>
          <cell r="S75">
            <v>0.76200000000000001</v>
          </cell>
          <cell r="T75">
            <v>0.76200000000000001</v>
          </cell>
          <cell r="U75">
            <v>8.1539549999999998</v>
          </cell>
          <cell r="V75">
            <v>18.972456999999999</v>
          </cell>
          <cell r="W75">
            <v>56.911754999999999</v>
          </cell>
          <cell r="X75">
            <v>74.327244999999991</v>
          </cell>
          <cell r="Y75">
            <v>88.489120999999997</v>
          </cell>
          <cell r="Z75">
            <v>87.842804999999998</v>
          </cell>
          <cell r="AA75">
            <v>67.807000000000002</v>
          </cell>
          <cell r="AB75">
            <v>114.32781900000001</v>
          </cell>
          <cell r="AC75">
            <v>67.780899999999988</v>
          </cell>
          <cell r="AD75">
            <v>81.535550000000001</v>
          </cell>
          <cell r="AE75">
            <v>99.643082000000007</v>
          </cell>
          <cell r="AF75">
            <v>289.28417300000001</v>
          </cell>
          <cell r="AG75">
            <v>251.17400000000001</v>
          </cell>
        </row>
        <row r="77">
          <cell r="C77" t="str">
            <v>Foreign currency deposits (non residents)</v>
          </cell>
        </row>
        <row r="79">
          <cell r="C79" t="str">
            <v>Central gov. deposist</v>
          </cell>
          <cell r="H79">
            <v>66.709999999999994</v>
          </cell>
          <cell r="I79">
            <v>75.130899999999997</v>
          </cell>
          <cell r="J79">
            <v>83.415999999999997</v>
          </cell>
          <cell r="K79">
            <v>106.24289999999999</v>
          </cell>
          <cell r="L79">
            <v>118.687</v>
          </cell>
          <cell r="M79">
            <v>171.959</v>
          </cell>
          <cell r="N79">
            <v>157.185</v>
          </cell>
          <cell r="O79">
            <v>239.23670000000001</v>
          </cell>
          <cell r="P79">
            <v>192.53100000000001</v>
          </cell>
          <cell r="Q79">
            <v>218.60300000000001</v>
          </cell>
          <cell r="R79">
            <v>163.33799999999999</v>
          </cell>
          <cell r="S79">
            <v>205.68100000000001</v>
          </cell>
          <cell r="T79">
            <v>233.06422000000001</v>
          </cell>
          <cell r="U79">
            <v>228.619394</v>
          </cell>
          <cell r="V79">
            <v>228.73659000000001</v>
          </cell>
          <cell r="W79">
            <v>288.56536800000003</v>
          </cell>
          <cell r="X79">
            <v>257.09100000000001</v>
          </cell>
          <cell r="Y79">
            <v>227.005064</v>
          </cell>
          <cell r="Z79">
            <v>248.25299999999999</v>
          </cell>
          <cell r="AA79">
            <v>125.571746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</row>
        <row r="81">
          <cell r="C81" t="str">
            <v>Foreign Liabilities</v>
          </cell>
          <cell r="H81">
            <v>12.700000000000001</v>
          </cell>
          <cell r="I81">
            <v>41.944029</v>
          </cell>
          <cell r="J81">
            <v>41.944029</v>
          </cell>
          <cell r="K81">
            <v>41.9739</v>
          </cell>
          <cell r="L81">
            <v>42.935600000000001</v>
          </cell>
          <cell r="M81">
            <v>43.883499999999998</v>
          </cell>
          <cell r="N81">
            <v>43.515499999999996</v>
          </cell>
          <cell r="O81">
            <v>43.490400000000001</v>
          </cell>
          <cell r="P81">
            <v>44.018299999999996</v>
          </cell>
          <cell r="Q81">
            <v>43.325049999999997</v>
          </cell>
          <cell r="R81">
            <v>115.851</v>
          </cell>
          <cell r="S81">
            <v>117.01393899999999</v>
          </cell>
          <cell r="T81">
            <v>104.019796</v>
          </cell>
          <cell r="U81">
            <v>52.869757000000007</v>
          </cell>
          <cell r="V81">
            <v>47.598946000000005</v>
          </cell>
          <cell r="W81">
            <v>47.663220000000003</v>
          </cell>
          <cell r="X81">
            <v>80.581499999999991</v>
          </cell>
          <cell r="Y81">
            <v>95.327576000000008</v>
          </cell>
          <cell r="Z81">
            <v>106.522639</v>
          </cell>
          <cell r="AA81">
            <v>126.603629</v>
          </cell>
          <cell r="AB81">
            <v>178.44065900000001</v>
          </cell>
          <cell r="AC81">
            <v>164.11447999999999</v>
          </cell>
          <cell r="AD81">
            <v>209.81298200000001</v>
          </cell>
          <cell r="AE81">
            <v>238.76852399999999</v>
          </cell>
          <cell r="AF81">
            <v>313.05416700000001</v>
          </cell>
          <cell r="AG81">
            <v>418.13270200000005</v>
          </cell>
        </row>
        <row r="82">
          <cell r="D82" t="str">
            <v>Nonresident foreign currency demand deposits</v>
          </cell>
        </row>
        <row r="83">
          <cell r="D83" t="str">
            <v>Nonresident birr/nakfa demand deposits</v>
          </cell>
          <cell r="H83">
            <v>0.05</v>
          </cell>
          <cell r="I83">
            <v>4.4028999999999999E-2</v>
          </cell>
          <cell r="J83">
            <v>4.4028999999999999E-2</v>
          </cell>
          <cell r="K83">
            <v>7.3900000000000007E-2</v>
          </cell>
          <cell r="L83">
            <v>1.0355999999999999</v>
          </cell>
          <cell r="M83">
            <v>1.9835</v>
          </cell>
          <cell r="N83">
            <v>1.6154999999999999</v>
          </cell>
          <cell r="O83">
            <v>1.5903999999999998</v>
          </cell>
          <cell r="P83">
            <v>2.1183000000000001</v>
          </cell>
          <cell r="Q83">
            <v>1.4250499999999999</v>
          </cell>
          <cell r="R83">
            <v>3.2522000000000002</v>
          </cell>
          <cell r="S83">
            <v>3.7000390000000003</v>
          </cell>
          <cell r="T83">
            <v>2.0595689999999998</v>
          </cell>
          <cell r="U83">
            <v>4.3743569999999998</v>
          </cell>
          <cell r="V83">
            <v>5.4684999999999997</v>
          </cell>
          <cell r="W83">
            <v>5.7619999999999996</v>
          </cell>
          <cell r="X83">
            <v>6.3037999999999998</v>
          </cell>
          <cell r="Y83">
            <v>5.8057430000000005</v>
          </cell>
          <cell r="Z83">
            <v>6.0398389999999997</v>
          </cell>
          <cell r="AA83">
            <v>8.3090290000000007</v>
          </cell>
          <cell r="AB83">
            <v>22.252959000000004</v>
          </cell>
          <cell r="AC83">
            <v>21.062480000000001</v>
          </cell>
          <cell r="AD83">
            <v>28.989981999999998</v>
          </cell>
          <cell r="AE83">
            <v>39.071529000000005</v>
          </cell>
          <cell r="AF83">
            <v>32.458671000000002</v>
          </cell>
          <cell r="AG83">
            <v>62.946702000000002</v>
          </cell>
        </row>
        <row r="84">
          <cell r="D84" t="str">
            <v>Nonresident foreign currency fixed and saving deposits</v>
          </cell>
        </row>
        <row r="85">
          <cell r="D85" t="str">
            <v>Balances due to affiliated banks</v>
          </cell>
          <cell r="H85">
            <v>12.65</v>
          </cell>
          <cell r="I85">
            <v>41.9</v>
          </cell>
          <cell r="J85">
            <v>41.9</v>
          </cell>
          <cell r="K85">
            <v>41.9</v>
          </cell>
          <cell r="L85">
            <v>41.9</v>
          </cell>
          <cell r="M85">
            <v>41.9</v>
          </cell>
          <cell r="N85">
            <v>41.9</v>
          </cell>
          <cell r="O85">
            <v>41.9</v>
          </cell>
          <cell r="P85">
            <v>41.9</v>
          </cell>
          <cell r="Q85">
            <v>41.9</v>
          </cell>
          <cell r="R85">
            <v>112.5988</v>
          </cell>
          <cell r="S85">
            <v>113.31389999999999</v>
          </cell>
          <cell r="T85">
            <v>101.960227</v>
          </cell>
          <cell r="U85">
            <v>48.495400000000004</v>
          </cell>
          <cell r="V85">
            <v>42.130446000000006</v>
          </cell>
          <cell r="W85">
            <v>41.901220000000002</v>
          </cell>
          <cell r="X85">
            <v>74.277699999999996</v>
          </cell>
          <cell r="Y85">
            <v>89.521833000000001</v>
          </cell>
          <cell r="Z85">
            <v>100.4828</v>
          </cell>
          <cell r="AA85">
            <v>118.2946</v>
          </cell>
          <cell r="AB85">
            <v>156.18770000000001</v>
          </cell>
          <cell r="AC85">
            <v>143.05199999999999</v>
          </cell>
          <cell r="AD85">
            <v>180.82300000000001</v>
          </cell>
          <cell r="AE85">
            <v>199.69699499999999</v>
          </cell>
          <cell r="AF85">
            <v>280.59549600000003</v>
          </cell>
          <cell r="AG85">
            <v>355.18600000000004</v>
          </cell>
        </row>
        <row r="86">
          <cell r="E86" t="str">
            <v>of which: CBE Addis</v>
          </cell>
          <cell r="H86">
            <v>12.65</v>
          </cell>
          <cell r="I86">
            <v>41.9</v>
          </cell>
          <cell r="J86">
            <v>41.9</v>
          </cell>
          <cell r="K86">
            <v>41.9</v>
          </cell>
          <cell r="L86">
            <v>41.9</v>
          </cell>
          <cell r="M86">
            <v>41.9</v>
          </cell>
          <cell r="N86">
            <v>41.9</v>
          </cell>
          <cell r="O86">
            <v>41.9</v>
          </cell>
          <cell r="P86">
            <v>41.9</v>
          </cell>
          <cell r="Q86">
            <v>41.9</v>
          </cell>
          <cell r="R86">
            <v>112.5988</v>
          </cell>
          <cell r="S86">
            <v>113.31389999999999</v>
          </cell>
          <cell r="T86">
            <v>101.960227</v>
          </cell>
          <cell r="U86">
            <v>48.495400000000004</v>
          </cell>
          <cell r="V86">
            <v>42.130446000000006</v>
          </cell>
          <cell r="W86">
            <v>41.901220000000002</v>
          </cell>
          <cell r="X86">
            <v>74.277699999999996</v>
          </cell>
          <cell r="Y86">
            <v>89.521833000000001</v>
          </cell>
          <cell r="Z86">
            <v>41.901220000000002</v>
          </cell>
          <cell r="AA86">
            <v>41.901220000000002</v>
          </cell>
          <cell r="AB86">
            <v>41.901220000000002</v>
          </cell>
          <cell r="AC86">
            <v>41.901220000000002</v>
          </cell>
          <cell r="AD86">
            <v>41.901220000000002</v>
          </cell>
          <cell r="AE86">
            <v>74.277699999999996</v>
          </cell>
          <cell r="AF86">
            <v>89.521833000000001</v>
          </cell>
          <cell r="AG86">
            <v>41.901220000000002</v>
          </cell>
        </row>
        <row r="88">
          <cell r="C88" t="str">
            <v>Credit form BE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</row>
        <row r="90">
          <cell r="C90" t="str">
            <v>Credit from Other banks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</row>
        <row r="92">
          <cell r="C92" t="str">
            <v>Credit from Other Fin. Inst.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</row>
        <row r="94">
          <cell r="C94" t="str">
            <v>Capital</v>
          </cell>
          <cell r="H94">
            <v>2.9299999999999997</v>
          </cell>
          <cell r="I94">
            <v>-6.8660000000000005</v>
          </cell>
          <cell r="J94">
            <v>-8.8186</v>
          </cell>
          <cell r="K94">
            <v>-10.691199999999998</v>
          </cell>
          <cell r="L94">
            <v>-12.466399999999998</v>
          </cell>
          <cell r="M94">
            <v>-14.5481</v>
          </cell>
          <cell r="N94">
            <v>-16.441799999999997</v>
          </cell>
          <cell r="O94">
            <v>-18.354299999999999</v>
          </cell>
          <cell r="P94">
            <v>-18.381</v>
          </cell>
          <cell r="Q94">
            <v>-13.9383</v>
          </cell>
          <cell r="R94">
            <v>-5.0100999999999996</v>
          </cell>
          <cell r="S94">
            <v>1.2787000000000002</v>
          </cell>
          <cell r="T94">
            <v>59.716443999999996</v>
          </cell>
          <cell r="U94">
            <v>58.433943999999997</v>
          </cell>
          <cell r="V94">
            <v>56.756320999999993</v>
          </cell>
          <cell r="W94">
            <v>57.473344999999995</v>
          </cell>
          <cell r="X94">
            <v>56.571791999999988</v>
          </cell>
          <cell r="Y94">
            <v>57.763480000000001</v>
          </cell>
          <cell r="Z94">
            <v>59.999738999999991</v>
          </cell>
          <cell r="AA94">
            <v>57.232869000000001</v>
          </cell>
          <cell r="AB94">
            <v>62.932324999999999</v>
          </cell>
          <cell r="AC94">
            <v>54.903116999999995</v>
          </cell>
          <cell r="AD94">
            <v>64.091843999999995</v>
          </cell>
          <cell r="AE94">
            <v>63.150815000000001</v>
          </cell>
          <cell r="AF94">
            <v>112.62679100000001</v>
          </cell>
          <cell r="AG94">
            <v>114.51606900000002</v>
          </cell>
        </row>
        <row r="95">
          <cell r="D95" t="str">
            <v>Capital resrves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40.526643999999997</v>
          </cell>
          <cell r="U95">
            <v>40.526643999999997</v>
          </cell>
          <cell r="V95">
            <v>40.526643999999997</v>
          </cell>
          <cell r="W95">
            <v>40.526643999999997</v>
          </cell>
          <cell r="X95">
            <v>40.526643999999997</v>
          </cell>
          <cell r="Y95">
            <v>40.526643999999997</v>
          </cell>
          <cell r="Z95">
            <v>40.526643999999997</v>
          </cell>
          <cell r="AA95">
            <v>40.526600000000002</v>
          </cell>
          <cell r="AB95">
            <v>40.526600000000002</v>
          </cell>
          <cell r="AC95">
            <v>52</v>
          </cell>
          <cell r="AD95">
            <v>50</v>
          </cell>
          <cell r="AE95">
            <v>50</v>
          </cell>
          <cell r="AF95">
            <v>50</v>
          </cell>
          <cell r="AG95">
            <v>50</v>
          </cell>
        </row>
        <row r="96">
          <cell r="D96" t="str">
            <v>General reserves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11</v>
          </cell>
          <cell r="U96">
            <v>11</v>
          </cell>
          <cell r="V96">
            <v>11</v>
          </cell>
          <cell r="W96">
            <v>11</v>
          </cell>
          <cell r="X96">
            <v>11</v>
          </cell>
          <cell r="Y96">
            <v>11</v>
          </cell>
          <cell r="Z96">
            <v>11</v>
          </cell>
          <cell r="AA96">
            <v>11</v>
          </cell>
          <cell r="AB96">
            <v>11</v>
          </cell>
          <cell r="AC96">
            <v>0</v>
          </cell>
          <cell r="AD96">
            <v>0</v>
          </cell>
          <cell r="AE96">
            <v>0</v>
          </cell>
          <cell r="AF96">
            <v>5.0952630000000001</v>
          </cell>
          <cell r="AG96">
            <v>5.0952630000000001</v>
          </cell>
        </row>
        <row r="97">
          <cell r="D97" t="str">
            <v>Legal reserves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32.802086000000003</v>
          </cell>
          <cell r="AG97">
            <v>32.634999999999998</v>
          </cell>
        </row>
        <row r="98">
          <cell r="D98" t="str">
            <v>Provisions for loans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3.5310000000000001</v>
          </cell>
          <cell r="U98">
            <v>3.5310000000000001</v>
          </cell>
          <cell r="V98">
            <v>3.5310000000000001</v>
          </cell>
          <cell r="W98">
            <v>3.5310000000000001</v>
          </cell>
          <cell r="X98">
            <v>3.5310000000000001</v>
          </cell>
          <cell r="Y98">
            <v>3.5310000000000001</v>
          </cell>
          <cell r="Z98">
            <v>3.5310000000000001</v>
          </cell>
          <cell r="AA98">
            <v>3.5310000000000001</v>
          </cell>
          <cell r="AB98">
            <v>3.5310000000000001</v>
          </cell>
          <cell r="AC98">
            <v>5.1817000000000002</v>
          </cell>
          <cell r="AD98">
            <v>5.1817000000000002</v>
          </cell>
          <cell r="AE98">
            <v>5.1817099999999998</v>
          </cell>
          <cell r="AF98">
            <v>17.313526</v>
          </cell>
          <cell r="AG98">
            <v>17.313526</v>
          </cell>
        </row>
        <row r="99">
          <cell r="D99" t="str">
            <v>Provisions for exchange equal.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</row>
        <row r="100">
          <cell r="D100" t="str">
            <v>Provision for taxation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3.8580000000000001</v>
          </cell>
          <cell r="U100">
            <v>3.8580000000000001</v>
          </cell>
          <cell r="V100">
            <v>3.8580000000000001</v>
          </cell>
          <cell r="W100">
            <v>3.8580000000000001</v>
          </cell>
          <cell r="X100">
            <v>3.8580000000000001</v>
          </cell>
          <cell r="Y100">
            <v>3.8580000000000001</v>
          </cell>
          <cell r="Z100">
            <v>3.8580000000000001</v>
          </cell>
          <cell r="AA100">
            <v>3.8580000000000001</v>
          </cell>
          <cell r="AB100">
            <v>3.8580000000000001</v>
          </cell>
          <cell r="AC100">
            <v>0</v>
          </cell>
          <cell r="AD100">
            <v>0</v>
          </cell>
          <cell r="AE100">
            <v>0</v>
          </cell>
          <cell r="AF100">
            <v>3.6111399999999998</v>
          </cell>
          <cell r="AG100">
            <v>3.6111399999999998</v>
          </cell>
        </row>
        <row r="101">
          <cell r="D101" t="str">
            <v>Accumulated depreciation</v>
          </cell>
          <cell r="H101">
            <v>0.76</v>
          </cell>
          <cell r="I101">
            <v>0.76260000000000006</v>
          </cell>
          <cell r="J101">
            <v>0.76260000000000006</v>
          </cell>
          <cell r="K101">
            <v>0.76260000000000006</v>
          </cell>
          <cell r="L101">
            <v>0.76260000000000006</v>
          </cell>
          <cell r="M101">
            <v>0.76260000000000006</v>
          </cell>
          <cell r="N101">
            <v>0.76470000000000005</v>
          </cell>
          <cell r="O101">
            <v>0.76470000000000005</v>
          </cell>
          <cell r="P101">
            <v>0.76470000000000005</v>
          </cell>
          <cell r="Q101">
            <v>0.76470000000000005</v>
          </cell>
          <cell r="R101">
            <v>0.76470000000000005</v>
          </cell>
          <cell r="S101">
            <v>0.75370000000000004</v>
          </cell>
          <cell r="T101">
            <v>0.80079999999999996</v>
          </cell>
          <cell r="U101">
            <v>0.80079999999999996</v>
          </cell>
          <cell r="V101">
            <v>0.80079999999999996</v>
          </cell>
          <cell r="W101">
            <v>0.80079999999999996</v>
          </cell>
          <cell r="X101">
            <v>6.8189E-2</v>
          </cell>
          <cell r="Y101">
            <v>6.9888999999999993E-2</v>
          </cell>
          <cell r="Z101">
            <v>6.988599999999999E-2</v>
          </cell>
          <cell r="AA101">
            <v>6.9888999999999993E-2</v>
          </cell>
          <cell r="AB101">
            <v>0.5887</v>
          </cell>
          <cell r="AC101">
            <v>0.58877000000000002</v>
          </cell>
          <cell r="AD101">
            <v>0.87478999999999996</v>
          </cell>
          <cell r="AE101">
            <v>0.87414400000000003</v>
          </cell>
          <cell r="AF101">
            <v>0.193636</v>
          </cell>
          <cell r="AG101">
            <v>0.193</v>
          </cell>
        </row>
        <row r="102">
          <cell r="D102" t="str">
            <v>Revaluation accounts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</row>
        <row r="103">
          <cell r="D103" t="str">
            <v>Accumulated profits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2</v>
          </cell>
          <cell r="AE103">
            <v>2</v>
          </cell>
          <cell r="AF103">
            <v>3.6111399999999998</v>
          </cell>
          <cell r="AG103">
            <v>3.6111399999999998</v>
          </cell>
        </row>
        <row r="104">
          <cell r="D104" t="str">
            <v>Profit and loss</v>
          </cell>
          <cell r="H104">
            <v>2.17</v>
          </cell>
          <cell r="I104">
            <v>-7.6286000000000005</v>
          </cell>
          <cell r="J104">
            <v>-9.5812000000000008</v>
          </cell>
          <cell r="K104">
            <v>-11.453799999999999</v>
          </cell>
          <cell r="L104">
            <v>-13.228999999999999</v>
          </cell>
          <cell r="M104">
            <v>-15.310700000000001</v>
          </cell>
          <cell r="N104">
            <v>-17.206499999999998</v>
          </cell>
          <cell r="O104">
            <v>-19.119</v>
          </cell>
          <cell r="P104">
            <v>-19.145700000000001</v>
          </cell>
          <cell r="Q104">
            <v>-14.702999999999999</v>
          </cell>
          <cell r="R104">
            <v>-5.7747999999999999</v>
          </cell>
          <cell r="S104">
            <v>0.52500000000000002</v>
          </cell>
          <cell r="T104">
            <v>0</v>
          </cell>
          <cell r="U104">
            <v>-1.2824999999999993</v>
          </cell>
          <cell r="V104">
            <v>-2.9601230000000003</v>
          </cell>
          <cell r="W104">
            <v>-2.2430989999999991</v>
          </cell>
          <cell r="X104">
            <v>-2.4120410000000021</v>
          </cell>
          <cell r="Y104">
            <v>-1.2220529999999989</v>
          </cell>
          <cell r="Z104">
            <v>1.0142090000000046</v>
          </cell>
          <cell r="AA104">
            <v>-1.7526200000000003</v>
          </cell>
          <cell r="AB104">
            <v>3.4280249999999981</v>
          </cell>
          <cell r="AC104">
            <v>-2.8673530000000014</v>
          </cell>
          <cell r="AD104">
            <v>6.0353539999999981</v>
          </cell>
          <cell r="AE104">
            <v>5.0949609999999979</v>
          </cell>
          <cell r="AF104">
            <v>0</v>
          </cell>
          <cell r="AG104">
            <v>2.0569999999999986</v>
          </cell>
        </row>
        <row r="106">
          <cell r="C106" t="str">
            <v>Unclassified</v>
          </cell>
          <cell r="H106">
            <v>28.41</v>
          </cell>
          <cell r="I106">
            <v>23.971242499999999</v>
          </cell>
          <cell r="J106">
            <v>25.886720499999999</v>
          </cell>
          <cell r="K106">
            <v>33.570042499999992</v>
          </cell>
          <cell r="L106">
            <v>67.685805699999989</v>
          </cell>
          <cell r="M106">
            <v>62.187105699999996</v>
          </cell>
          <cell r="N106">
            <v>66.524000000000001</v>
          </cell>
          <cell r="O106">
            <v>57.336200000000005</v>
          </cell>
          <cell r="P106">
            <v>63.253160000000008</v>
          </cell>
          <cell r="Q106">
            <v>62.274799999999999</v>
          </cell>
          <cell r="R106">
            <v>104.6418</v>
          </cell>
          <cell r="S106">
            <v>72.369</v>
          </cell>
          <cell r="T106">
            <v>67.824806000000009</v>
          </cell>
          <cell r="U106">
            <v>75.112000000000009</v>
          </cell>
          <cell r="V106">
            <v>65.475999999999999</v>
          </cell>
          <cell r="W106">
            <v>61.483000000000004</v>
          </cell>
          <cell r="X106">
            <v>70.687899999999999</v>
          </cell>
          <cell r="Y106">
            <v>150.504141</v>
          </cell>
          <cell r="Z106">
            <v>83.399743000000001</v>
          </cell>
          <cell r="AA106">
            <v>88.183645999999996</v>
          </cell>
          <cell r="AB106">
            <v>84.772029000000003</v>
          </cell>
          <cell r="AC106">
            <v>127.8394</v>
          </cell>
          <cell r="AD106">
            <v>152.52822900000001</v>
          </cell>
          <cell r="AE106">
            <v>133.87272400000001</v>
          </cell>
          <cell r="AF106">
            <v>149.502792</v>
          </cell>
          <cell r="AG106">
            <v>144.12414999999996</v>
          </cell>
        </row>
        <row r="107">
          <cell r="D107" t="str">
            <v>Other</v>
          </cell>
          <cell r="H107">
            <v>28.41</v>
          </cell>
          <cell r="I107">
            <v>23.971242499999999</v>
          </cell>
          <cell r="J107">
            <v>25.886720499999999</v>
          </cell>
          <cell r="K107">
            <v>33.570042499999992</v>
          </cell>
          <cell r="L107">
            <v>67.685805699999989</v>
          </cell>
          <cell r="M107">
            <v>62.187105699999996</v>
          </cell>
          <cell r="N107">
            <v>66.524000000000001</v>
          </cell>
          <cell r="O107">
            <v>57.336200000000005</v>
          </cell>
          <cell r="P107">
            <v>63.253160000000008</v>
          </cell>
          <cell r="Q107">
            <v>62.274799999999999</v>
          </cell>
          <cell r="R107">
            <v>104.6418</v>
          </cell>
          <cell r="S107">
            <v>72.369</v>
          </cell>
          <cell r="T107">
            <v>67.824806000000009</v>
          </cell>
          <cell r="U107">
            <v>75.112000000000009</v>
          </cell>
          <cell r="V107">
            <v>65.475999999999999</v>
          </cell>
          <cell r="W107">
            <v>61.483000000000004</v>
          </cell>
          <cell r="X107">
            <v>70.687899999999999</v>
          </cell>
          <cell r="Y107">
            <v>150.504141</v>
          </cell>
          <cell r="Z107">
            <v>83.399743000000001</v>
          </cell>
          <cell r="AA107">
            <v>88.183645999999996</v>
          </cell>
          <cell r="AB107">
            <v>84.772029000000003</v>
          </cell>
          <cell r="AC107">
            <v>127.8394</v>
          </cell>
          <cell r="AD107">
            <v>152.52822900000001</v>
          </cell>
          <cell r="AE107">
            <v>133.87272400000001</v>
          </cell>
          <cell r="AF107">
            <v>149.502792</v>
          </cell>
          <cell r="AG107">
            <v>144.12414999999996</v>
          </cell>
        </row>
        <row r="109">
          <cell r="F109" t="str">
            <v>TOTAL</v>
          </cell>
          <cell r="H109">
            <v>605.21999999999991</v>
          </cell>
          <cell r="I109">
            <v>647.56187150000005</v>
          </cell>
          <cell r="J109">
            <v>696.45134950000011</v>
          </cell>
          <cell r="K109">
            <v>770.31663249999997</v>
          </cell>
          <cell r="L109">
            <v>867.78340569999989</v>
          </cell>
          <cell r="M109">
            <v>970.63262570000006</v>
          </cell>
          <cell r="N109">
            <v>1022.53388</v>
          </cell>
          <cell r="O109">
            <v>1145.297918</v>
          </cell>
          <cell r="P109">
            <v>1166.54964</v>
          </cell>
          <cell r="Q109">
            <v>1265.8165799999997</v>
          </cell>
          <cell r="R109">
            <v>1408.2149000000002</v>
          </cell>
          <cell r="S109">
            <v>1501.322719</v>
          </cell>
          <cell r="T109">
            <v>1651.5107779999998</v>
          </cell>
          <cell r="U109">
            <v>1684.0942700000001</v>
          </cell>
          <cell r="V109">
            <v>1726.3790319999998</v>
          </cell>
          <cell r="W109">
            <v>1845.874564</v>
          </cell>
          <cell r="X109">
            <v>1885.9301629999995</v>
          </cell>
          <cell r="Y109">
            <v>2022.5884879999999</v>
          </cell>
          <cell r="Z109">
            <v>2032.4253939999999</v>
          </cell>
          <cell r="AA109">
            <v>2243.4369039999997</v>
          </cell>
          <cell r="AB109">
            <v>2251.4592280000002</v>
          </cell>
          <cell r="AC109">
            <v>2587.0519680000002</v>
          </cell>
          <cell r="AD109">
            <v>2753.0927579999998</v>
          </cell>
          <cell r="AE109">
            <v>2989.9610720000001</v>
          </cell>
          <cell r="AF109">
            <v>3469.6860400000005</v>
          </cell>
          <cell r="AG109">
            <v>3613.6099209999998</v>
          </cell>
        </row>
        <row r="110">
          <cell r="B110" t="str">
            <v>-</v>
          </cell>
          <cell r="C110" t="str">
            <v>-</v>
          </cell>
          <cell r="D110" t="str">
            <v>-</v>
          </cell>
          <cell r="E110" t="str">
            <v>-</v>
          </cell>
          <cell r="F110" t="str">
            <v>-</v>
          </cell>
          <cell r="G110" t="str">
            <v>-</v>
          </cell>
          <cell r="H110" t="str">
            <v>-</v>
          </cell>
          <cell r="I110" t="str">
            <v>-</v>
          </cell>
          <cell r="J110" t="str">
            <v>-</v>
          </cell>
          <cell r="K110" t="str">
            <v>-</v>
          </cell>
          <cell r="L110" t="str">
            <v>-</v>
          </cell>
          <cell r="M110" t="str">
            <v>-</v>
          </cell>
          <cell r="N110" t="str">
            <v>-</v>
          </cell>
          <cell r="O110" t="str">
            <v>-</v>
          </cell>
          <cell r="P110" t="str">
            <v>-</v>
          </cell>
          <cell r="Q110" t="str">
            <v>-</v>
          </cell>
          <cell r="R110" t="str">
            <v>-</v>
          </cell>
          <cell r="S110" t="str">
            <v>-</v>
          </cell>
          <cell r="T110" t="str">
            <v>-</v>
          </cell>
          <cell r="U110" t="str">
            <v>-</v>
          </cell>
          <cell r="V110" t="str">
            <v>-</v>
          </cell>
          <cell r="W110" t="str">
            <v>-</v>
          </cell>
          <cell r="X110" t="str">
            <v>-</v>
          </cell>
          <cell r="Y110" t="str">
            <v>-</v>
          </cell>
          <cell r="Z110" t="str">
            <v>-</v>
          </cell>
          <cell r="AA110" t="str">
            <v>-</v>
          </cell>
          <cell r="AB110" t="str">
            <v>-</v>
          </cell>
          <cell r="AC110" t="str">
            <v>-</v>
          </cell>
          <cell r="AD110" t="str">
            <v>-</v>
          </cell>
          <cell r="AE110" t="str">
            <v>-</v>
          </cell>
          <cell r="AF110" t="str">
            <v>-</v>
          </cell>
          <cell r="AG110" t="str">
            <v>-</v>
          </cell>
        </row>
        <row r="111">
          <cell r="B111" t="str">
            <v>Source: Bank of Eritrea; Commercial Bank of Eritrea.</v>
          </cell>
        </row>
        <row r="113">
          <cell r="B113" t="str">
            <v>1/ The breakdown between birr and non-birr claims as well as between inter-branch clearing account, and correspondent</v>
          </cell>
        </row>
        <row r="114">
          <cell r="B114" t="str">
            <v>account (both in birr) are in the process of being clarified.</v>
          </cell>
        </row>
      </sheetData>
      <sheetData sheetId="14" refreshError="1"/>
      <sheetData sheetId="15" refreshError="1"/>
      <sheetData sheetId="16" refreshError="1"/>
      <sheetData sheetId="17" refreshError="1">
        <row r="1">
          <cell r="B1" t="str">
            <v>Eritrea:   Distribution of Net Foreign Assets</v>
          </cell>
        </row>
        <row r="3">
          <cell r="B3" t="str">
            <v>(In millions of birr)</v>
          </cell>
        </row>
        <row r="5">
          <cell r="B5" t="str">
            <v/>
          </cell>
          <cell r="C5" t="str">
            <v/>
          </cell>
          <cell r="D5" t="str">
            <v/>
          </cell>
          <cell r="E5" t="str">
            <v/>
          </cell>
          <cell r="F5" t="str">
            <v/>
          </cell>
          <cell r="G5" t="str">
            <v/>
          </cell>
          <cell r="H5" t="str">
            <v/>
          </cell>
          <cell r="I5" t="str">
            <v/>
          </cell>
          <cell r="J5" t="str">
            <v/>
          </cell>
          <cell r="K5" t="str">
            <v/>
          </cell>
          <cell r="L5" t="str">
            <v/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  <cell r="Q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 t="str">
            <v/>
          </cell>
          <cell r="X5" t="str">
            <v/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/>
          </cell>
          <cell r="AD5" t="str">
            <v/>
          </cell>
        </row>
        <row r="6">
          <cell r="G6">
            <v>1991</v>
          </cell>
          <cell r="I6" t="str">
            <v>1992</v>
          </cell>
          <cell r="L6">
            <v>1992</v>
          </cell>
          <cell r="N6" t="str">
            <v>1993</v>
          </cell>
          <cell r="O6" t="str">
            <v>1993</v>
          </cell>
          <cell r="Q6">
            <v>1993</v>
          </cell>
          <cell r="S6" t="str">
            <v>1994</v>
          </cell>
          <cell r="T6" t="str">
            <v>1994</v>
          </cell>
          <cell r="V6">
            <v>1994</v>
          </cell>
          <cell r="X6">
            <v>1995</v>
          </cell>
          <cell r="Y6" t="str">
            <v>1995</v>
          </cell>
          <cell r="Z6">
            <v>1995</v>
          </cell>
          <cell r="AA6" t="str">
            <v>1996</v>
          </cell>
          <cell r="AB6">
            <v>1996</v>
          </cell>
          <cell r="AC6" t="str">
            <v>1996</v>
          </cell>
          <cell r="AD6">
            <v>1996</v>
          </cell>
        </row>
        <row r="7">
          <cell r="G7" t="str">
            <v>Dec.</v>
          </cell>
          <cell r="I7" t="str">
            <v>March</v>
          </cell>
          <cell r="J7" t="str">
            <v>June</v>
          </cell>
          <cell r="K7" t="str">
            <v>Sept.</v>
          </cell>
          <cell r="L7" t="str">
            <v>Dec.</v>
          </cell>
          <cell r="N7" t="str">
            <v>March</v>
          </cell>
          <cell r="O7" t="str">
            <v>June</v>
          </cell>
          <cell r="P7" t="str">
            <v>Sept.</v>
          </cell>
          <cell r="Q7" t="str">
            <v xml:space="preserve">         December</v>
          </cell>
          <cell r="S7" t="str">
            <v>March</v>
          </cell>
          <cell r="T7" t="str">
            <v>June</v>
          </cell>
          <cell r="U7" t="str">
            <v>Sept.</v>
          </cell>
          <cell r="V7" t="str">
            <v>Dec.</v>
          </cell>
          <cell r="W7" t="str">
            <v>March</v>
          </cell>
          <cell r="X7" t="str">
            <v>June</v>
          </cell>
          <cell r="Y7" t="str">
            <v>Sept.</v>
          </cell>
          <cell r="Z7" t="str">
            <v>Dec.</v>
          </cell>
          <cell r="AA7" t="str">
            <v>Mar.</v>
          </cell>
          <cell r="AB7" t="str">
            <v>June</v>
          </cell>
          <cell r="AC7" t="str">
            <v>Sept.</v>
          </cell>
          <cell r="AD7" t="str">
            <v>Dec.</v>
          </cell>
        </row>
        <row r="8">
          <cell r="B8" t="str">
            <v/>
          </cell>
          <cell r="C8" t="str">
            <v/>
          </cell>
          <cell r="D8" t="str">
            <v/>
          </cell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J8" t="str">
            <v/>
          </cell>
          <cell r="K8" t="str">
            <v/>
          </cell>
          <cell r="L8" t="str">
            <v/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  <cell r="Q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/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/>
          </cell>
          <cell r="AD8" t="str">
            <v/>
          </cell>
        </row>
        <row r="9">
          <cell r="C9" t="str">
            <v/>
          </cell>
        </row>
        <row r="10">
          <cell r="B10" t="str">
            <v>Net foreign assets</v>
          </cell>
          <cell r="G10">
            <v>3.0570000000000004</v>
          </cell>
          <cell r="I10">
            <v>3.960575000000004</v>
          </cell>
          <cell r="J10">
            <v>78.040199999999999</v>
          </cell>
          <cell r="K10">
            <v>74.186749999999989</v>
          </cell>
          <cell r="L10">
            <v>27.745449000000001</v>
          </cell>
          <cell r="N10">
            <v>74.950327000000001</v>
          </cell>
          <cell r="O10">
            <v>316.44136100000003</v>
          </cell>
          <cell r="P10">
            <v>296.081277</v>
          </cell>
          <cell r="Q10">
            <v>553.46015599999998</v>
          </cell>
          <cell r="S10">
            <v>555.96528599999999</v>
          </cell>
          <cell r="T10">
            <v>733.025801</v>
          </cell>
          <cell r="U10">
            <v>999.97368063999988</v>
          </cell>
          <cell r="V10">
            <v>1086.9847159999999</v>
          </cell>
          <cell r="W10">
            <v>1038.669298</v>
          </cell>
          <cell r="X10">
            <v>980.3</v>
          </cell>
          <cell r="Y10">
            <v>1040.1089999999999</v>
          </cell>
          <cell r="Z10">
            <v>975.65</v>
          </cell>
          <cell r="AA10">
            <v>771.2011279699999</v>
          </cell>
          <cell r="AB10">
            <v>722.78040080999995</v>
          </cell>
          <cell r="AC10">
            <v>728.91272456000002</v>
          </cell>
          <cell r="AD10">
            <v>1148.3556908599999</v>
          </cell>
        </row>
        <row r="11">
          <cell r="B11" t="str">
            <v>Bank of Eritrea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N11">
            <v>0</v>
          </cell>
          <cell r="O11">
            <v>0.26200000000000001</v>
          </cell>
          <cell r="P11">
            <v>0.33650000000000002</v>
          </cell>
          <cell r="Q11">
            <v>73.035482999999999</v>
          </cell>
          <cell r="S11">
            <v>77.971166000000011</v>
          </cell>
          <cell r="T11">
            <v>353.68080199999997</v>
          </cell>
          <cell r="U11">
            <v>387.05360199999996</v>
          </cell>
          <cell r="V11">
            <v>448.98255400000005</v>
          </cell>
          <cell r="W11">
            <v>235.06400000000002</v>
          </cell>
          <cell r="X11">
            <v>271</v>
          </cell>
          <cell r="Y11">
            <v>395.74899999999997</v>
          </cell>
          <cell r="Z11">
            <v>420.29999999999995</v>
          </cell>
          <cell r="AA11">
            <v>520.39142797</v>
          </cell>
          <cell r="AB11">
            <v>513.17940080999995</v>
          </cell>
          <cell r="AC11">
            <v>680.14372456000001</v>
          </cell>
          <cell r="AD11">
            <v>844.91479085999993</v>
          </cell>
        </row>
        <row r="12">
          <cell r="B12" t="str">
            <v>Commercial Bank of Eritrea</v>
          </cell>
          <cell r="G12">
            <v>3.0570000000000004</v>
          </cell>
          <cell r="I12">
            <v>3.960575000000004</v>
          </cell>
          <cell r="J12">
            <v>78.040199999999999</v>
          </cell>
          <cell r="K12">
            <v>74.186749999999989</v>
          </cell>
          <cell r="L12">
            <v>27.745449000000001</v>
          </cell>
          <cell r="N12">
            <v>74.950327000000001</v>
          </cell>
          <cell r="O12">
            <v>316.17936100000003</v>
          </cell>
          <cell r="P12">
            <v>295.744777</v>
          </cell>
          <cell r="Q12">
            <v>480.42467299999998</v>
          </cell>
          <cell r="S12">
            <v>477.99411999999995</v>
          </cell>
          <cell r="T12">
            <v>379.34499899999997</v>
          </cell>
          <cell r="U12">
            <v>612.92007863999993</v>
          </cell>
          <cell r="V12">
            <v>638.002162</v>
          </cell>
          <cell r="W12">
            <v>803.60529800000006</v>
          </cell>
          <cell r="X12">
            <v>709.3</v>
          </cell>
          <cell r="Y12">
            <v>643.62999999999988</v>
          </cell>
          <cell r="Z12">
            <v>553.4</v>
          </cell>
          <cell r="AA12">
            <v>248.39799999999997</v>
          </cell>
          <cell r="AB12">
            <v>181.387</v>
          </cell>
          <cell r="AC12">
            <v>43.769000000000005</v>
          </cell>
          <cell r="AD12">
            <v>289.92329999999998</v>
          </cell>
        </row>
        <row r="13">
          <cell r="B13" t="str">
            <v>Housing and Commerce Bank of Eritrea</v>
          </cell>
          <cell r="L13">
            <v>0</v>
          </cell>
          <cell r="Q13">
            <v>0</v>
          </cell>
          <cell r="V13">
            <v>0</v>
          </cell>
          <cell r="X13">
            <v>0</v>
          </cell>
          <cell r="Y13">
            <v>0.73</v>
          </cell>
          <cell r="Z13">
            <v>1.95</v>
          </cell>
          <cell r="AA13">
            <v>2.4117000000000002</v>
          </cell>
          <cell r="AB13">
            <v>28.213999999999999</v>
          </cell>
          <cell r="AC13">
            <v>5</v>
          </cell>
          <cell r="AD13">
            <v>13.5176</v>
          </cell>
        </row>
        <row r="14">
          <cell r="B14" t="str">
            <v>Assets</v>
          </cell>
        </row>
        <row r="15">
          <cell r="B15" t="str">
            <v>Bank of Eritrea</v>
          </cell>
          <cell r="G15" t="str">
            <v>--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0.26200000000000001</v>
          </cell>
          <cell r="P15">
            <v>0.33650000000000002</v>
          </cell>
          <cell r="Q15">
            <v>73.035482999999999</v>
          </cell>
          <cell r="S15">
            <v>77.971166000000011</v>
          </cell>
          <cell r="T15">
            <v>353.68080199999997</v>
          </cell>
          <cell r="U15">
            <v>392.66761499999996</v>
          </cell>
          <cell r="V15">
            <v>454.59656700000005</v>
          </cell>
          <cell r="W15">
            <v>241.07900000000001</v>
          </cell>
          <cell r="X15">
            <v>277.89999999999998</v>
          </cell>
          <cell r="Y15">
            <v>403.18099999999998</v>
          </cell>
          <cell r="Z15">
            <v>426.4</v>
          </cell>
          <cell r="AA15">
            <v>526.49142797000002</v>
          </cell>
          <cell r="AB15">
            <v>519.27940080999997</v>
          </cell>
          <cell r="AC15">
            <v>686.24372456000003</v>
          </cell>
          <cell r="AD15">
            <v>851.01479085999995</v>
          </cell>
        </row>
        <row r="16">
          <cell r="B16" t="str">
            <v xml:space="preserve">Commercial Bank of Eritrea  </v>
          </cell>
          <cell r="G16">
            <v>3.1070000000000002</v>
          </cell>
          <cell r="I16">
            <v>4.034475000000004</v>
          </cell>
          <cell r="J16">
            <v>79.655699999999996</v>
          </cell>
          <cell r="K16">
            <v>75.611799999999988</v>
          </cell>
          <cell r="L16">
            <v>29.805018</v>
          </cell>
          <cell r="N16">
            <v>80.712327000000002</v>
          </cell>
          <cell r="O16">
            <v>322.2192</v>
          </cell>
          <cell r="P16">
            <v>304.05380600000001</v>
          </cell>
          <cell r="Q16">
            <v>502.67763200000002</v>
          </cell>
          <cell r="S16">
            <v>499.05659999999995</v>
          </cell>
          <cell r="T16">
            <v>408.33498099999997</v>
          </cell>
          <cell r="U16">
            <v>651.99160763999998</v>
          </cell>
          <cell r="V16">
            <v>670.46083299999998</v>
          </cell>
          <cell r="W16">
            <v>866.55200000000002</v>
          </cell>
          <cell r="X16">
            <v>754.9</v>
          </cell>
          <cell r="Y16">
            <v>706.64199999999994</v>
          </cell>
          <cell r="Z16">
            <v>616.19999999999993</v>
          </cell>
          <cell r="AA16">
            <v>323.98399999999998</v>
          </cell>
          <cell r="AB16">
            <v>245.6</v>
          </cell>
          <cell r="AC16">
            <v>102.38500000000001</v>
          </cell>
          <cell r="AD16">
            <v>342.33580000000001</v>
          </cell>
        </row>
        <row r="17">
          <cell r="A17" t="str">
            <v>||</v>
          </cell>
          <cell r="B17" t="str">
            <v>Of which: Foreign exchange</v>
          </cell>
          <cell r="G17">
            <v>1.58</v>
          </cell>
          <cell r="I17">
            <v>2.4540999999999999</v>
          </cell>
          <cell r="J17">
            <v>1.9619000000000002</v>
          </cell>
          <cell r="K17">
            <v>0.46789999999999998</v>
          </cell>
          <cell r="L17">
            <v>1.7988</v>
          </cell>
          <cell r="N17">
            <v>2.5470000000000002</v>
          </cell>
          <cell r="O17">
            <v>1.6892</v>
          </cell>
          <cell r="P17">
            <v>3.6525410000000003</v>
          </cell>
          <cell r="Q17">
            <v>6.945786</v>
          </cell>
          <cell r="S17">
            <v>19.114000000000001</v>
          </cell>
          <cell r="T17">
            <v>22.733311</v>
          </cell>
          <cell r="U17">
            <v>11.03403264</v>
          </cell>
          <cell r="V17">
            <v>20.287588</v>
          </cell>
          <cell r="W17">
            <v>12.706</v>
          </cell>
          <cell r="X17">
            <v>19.600000000000001</v>
          </cell>
          <cell r="Y17">
            <v>18.559999999999999</v>
          </cell>
          <cell r="Z17">
            <v>7.4</v>
          </cell>
          <cell r="AA17">
            <v>12.2</v>
          </cell>
          <cell r="AB17">
            <v>20.7</v>
          </cell>
          <cell r="AC17">
            <v>23.7</v>
          </cell>
          <cell r="AD17">
            <v>21.5</v>
          </cell>
        </row>
        <row r="18">
          <cell r="A18" t="str">
            <v>||</v>
          </cell>
          <cell r="B18" t="str">
            <v>Claims on foreign banks</v>
          </cell>
          <cell r="G18">
            <v>1.5269999999999999</v>
          </cell>
          <cell r="I18">
            <v>1.5803750000000036</v>
          </cell>
          <cell r="J18">
            <v>77.693799999999996</v>
          </cell>
          <cell r="K18">
            <v>75.143899999999988</v>
          </cell>
          <cell r="L18">
            <v>28.006218000000001</v>
          </cell>
          <cell r="N18">
            <v>78.165327000000005</v>
          </cell>
          <cell r="O18">
            <v>320.52999999999997</v>
          </cell>
          <cell r="P18">
            <v>300.40126500000002</v>
          </cell>
          <cell r="Q18">
            <v>495.73184600000002</v>
          </cell>
          <cell r="S18">
            <v>479.94259999999997</v>
          </cell>
          <cell r="T18">
            <v>385.60166999999996</v>
          </cell>
          <cell r="U18">
            <v>640.95757500000002</v>
          </cell>
          <cell r="V18">
            <v>650.17324499999995</v>
          </cell>
          <cell r="W18">
            <v>853.846</v>
          </cell>
          <cell r="X18">
            <v>735.3</v>
          </cell>
          <cell r="Y18">
            <v>688.08199999999999</v>
          </cell>
          <cell r="Z18">
            <v>608.79999999999995</v>
          </cell>
          <cell r="AA18">
            <v>311.78399999999999</v>
          </cell>
          <cell r="AB18">
            <v>224.9</v>
          </cell>
          <cell r="AC18">
            <v>78.685000000000002</v>
          </cell>
          <cell r="AD18">
            <v>320.83580000000001</v>
          </cell>
        </row>
        <row r="19">
          <cell r="B19" t="str">
            <v>Housing and Commerce Bank of Eritrea</v>
          </cell>
          <cell r="L19">
            <v>0</v>
          </cell>
          <cell r="Q19">
            <v>0</v>
          </cell>
          <cell r="T19" t="str">
            <v>--</v>
          </cell>
          <cell r="V19">
            <v>0</v>
          </cell>
          <cell r="X19">
            <v>0</v>
          </cell>
          <cell r="Y19">
            <v>0.73</v>
          </cell>
          <cell r="Z19">
            <v>1.95</v>
          </cell>
          <cell r="AA19">
            <v>2.4117000000000002</v>
          </cell>
          <cell r="AB19">
            <v>28.213999999999999</v>
          </cell>
          <cell r="AC19">
            <v>5</v>
          </cell>
          <cell r="AD19">
            <v>13.5176</v>
          </cell>
        </row>
        <row r="20">
          <cell r="B20" t="str">
            <v>Liabilities</v>
          </cell>
        </row>
        <row r="21">
          <cell r="B21" t="str">
            <v>Bank of Eritrea</v>
          </cell>
          <cell r="G21" t="str">
            <v>--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 t="str">
            <v>--</v>
          </cell>
          <cell r="P21">
            <v>0</v>
          </cell>
          <cell r="Q21">
            <v>0</v>
          </cell>
          <cell r="S21">
            <v>0</v>
          </cell>
          <cell r="T21" t="str">
            <v>--</v>
          </cell>
          <cell r="U21">
            <v>5.6140129999999999</v>
          </cell>
          <cell r="V21">
            <v>5.6140129999999999</v>
          </cell>
          <cell r="W21">
            <v>6.0149999999999997</v>
          </cell>
          <cell r="X21">
            <v>6.9</v>
          </cell>
          <cell r="Y21">
            <v>7.4320000000000022</v>
          </cell>
          <cell r="Z21">
            <v>6.0999999999999943</v>
          </cell>
          <cell r="AA21">
            <v>6.0999999999999943</v>
          </cell>
          <cell r="AB21">
            <v>6.0999999999999943</v>
          </cell>
          <cell r="AC21">
            <v>6.0999999999999943</v>
          </cell>
          <cell r="AD21">
            <v>6.0999999999999943</v>
          </cell>
        </row>
        <row r="22">
          <cell r="B22" t="str">
            <v>Commercial Bank of Eritrea</v>
          </cell>
          <cell r="G22">
            <v>0.05</v>
          </cell>
          <cell r="I22">
            <v>7.3900000000000007E-2</v>
          </cell>
          <cell r="J22">
            <v>1.6154999999999999</v>
          </cell>
          <cell r="K22">
            <v>1.4250499999999999</v>
          </cell>
          <cell r="L22">
            <v>2.0595689999999998</v>
          </cell>
          <cell r="N22">
            <v>5.7619999999999996</v>
          </cell>
          <cell r="O22">
            <v>6.0398389999999997</v>
          </cell>
          <cell r="P22">
            <v>8.3090290000000007</v>
          </cell>
          <cell r="Q22">
            <v>22.252959000000004</v>
          </cell>
          <cell r="S22">
            <v>21.062480000000001</v>
          </cell>
          <cell r="T22">
            <v>28.989981999999998</v>
          </cell>
          <cell r="U22">
            <v>39.071529000000005</v>
          </cell>
          <cell r="V22">
            <v>32.458671000000002</v>
          </cell>
          <cell r="W22">
            <v>62.946702000000002</v>
          </cell>
          <cell r="X22">
            <v>45.6</v>
          </cell>
          <cell r="Y22">
            <v>63.012</v>
          </cell>
          <cell r="Z22">
            <v>62.8</v>
          </cell>
          <cell r="AA22">
            <v>75.586000000000013</v>
          </cell>
          <cell r="AB22">
            <v>64.213000000000008</v>
          </cell>
          <cell r="AC22">
            <v>58.616</v>
          </cell>
          <cell r="AD22">
            <v>52.412500000000001</v>
          </cell>
        </row>
        <row r="23">
          <cell r="B23" t="str">
            <v>Housing and Commerce Bank of Eritrea</v>
          </cell>
          <cell r="L23">
            <v>0</v>
          </cell>
          <cell r="Q23">
            <v>0</v>
          </cell>
          <cell r="T23" t="str">
            <v>--</v>
          </cell>
          <cell r="V23">
            <v>0</v>
          </cell>
          <cell r="W23" t="str">
            <v>--</v>
          </cell>
          <cell r="X23">
            <v>0</v>
          </cell>
          <cell r="Y23" t="str">
            <v>--</v>
          </cell>
          <cell r="Z23">
            <v>0</v>
          </cell>
          <cell r="AA23" t="str">
            <v>--</v>
          </cell>
          <cell r="AB23">
            <v>0</v>
          </cell>
          <cell r="AC23">
            <v>0</v>
          </cell>
          <cell r="AD23">
            <v>0</v>
          </cell>
        </row>
        <row r="25">
          <cell r="B25" t="str">
            <v xml:space="preserve">Annual change  </v>
          </cell>
          <cell r="G25" t="str">
            <v>...</v>
          </cell>
          <cell r="I25" t="str">
            <v>...</v>
          </cell>
          <cell r="J25" t="str">
            <v>...</v>
          </cell>
          <cell r="K25" t="str">
            <v>...</v>
          </cell>
          <cell r="L25">
            <v>24.688448999999999</v>
          </cell>
          <cell r="N25">
            <v>70.989751999999996</v>
          </cell>
          <cell r="O25">
            <v>238.40116100000003</v>
          </cell>
          <cell r="P25">
            <v>221.89452700000001</v>
          </cell>
          <cell r="Q25">
            <v>525.71470699999998</v>
          </cell>
          <cell r="S25">
            <v>481.01495899999998</v>
          </cell>
          <cell r="T25">
            <v>416.58443999999997</v>
          </cell>
          <cell r="U25">
            <v>999.97368063999988</v>
          </cell>
          <cell r="V25">
            <v>533.52455999999995</v>
          </cell>
          <cell r="W25">
            <v>482.70401200000003</v>
          </cell>
          <cell r="X25">
            <v>247.27419899999995</v>
          </cell>
          <cell r="Y25">
            <v>40.13531936000004</v>
          </cell>
          <cell r="Z25">
            <v>-111.33471599999996</v>
          </cell>
          <cell r="AA25">
            <v>-267.46817003000012</v>
          </cell>
          <cell r="AB25">
            <v>-257.51959919000001</v>
          </cell>
          <cell r="AC25">
            <v>-246.73727543999996</v>
          </cell>
          <cell r="AD25">
            <v>172.70569085999989</v>
          </cell>
        </row>
        <row r="26">
          <cell r="B26" t="str">
            <v>Bank of Eritrea</v>
          </cell>
          <cell r="G26" t="str">
            <v>...</v>
          </cell>
          <cell r="I26" t="str">
            <v>...</v>
          </cell>
          <cell r="J26" t="str">
            <v>...</v>
          </cell>
          <cell r="K26" t="str">
            <v>...</v>
          </cell>
          <cell r="L26">
            <v>0</v>
          </cell>
          <cell r="N26">
            <v>0</v>
          </cell>
          <cell r="O26">
            <v>0.26200000000000001</v>
          </cell>
          <cell r="P26">
            <v>0.33650000000000002</v>
          </cell>
          <cell r="Q26">
            <v>73.035482999999999</v>
          </cell>
          <cell r="S26">
            <v>77.971166000000011</v>
          </cell>
          <cell r="T26">
            <v>353.41880199999997</v>
          </cell>
          <cell r="U26">
            <v>387.05360199999996</v>
          </cell>
          <cell r="V26">
            <v>375.94707100000005</v>
          </cell>
          <cell r="W26">
            <v>157.09283400000001</v>
          </cell>
          <cell r="X26">
            <v>-82.680801999999971</v>
          </cell>
          <cell r="Y26">
            <v>8.6953980000000115</v>
          </cell>
          <cell r="Z26">
            <v>-28.682554000000096</v>
          </cell>
          <cell r="AA26">
            <v>285.32742796999997</v>
          </cell>
          <cell r="AB26">
            <v>242.17940080999995</v>
          </cell>
          <cell r="AC26">
            <v>259.84372456000006</v>
          </cell>
          <cell r="AD26">
            <v>424.61479085999997</v>
          </cell>
        </row>
        <row r="27">
          <cell r="B27" t="str">
            <v>Commercial Bank of Eritrea</v>
          </cell>
          <cell r="G27" t="str">
            <v>...</v>
          </cell>
          <cell r="I27" t="str">
            <v>...</v>
          </cell>
          <cell r="J27" t="str">
            <v>...</v>
          </cell>
          <cell r="K27" t="str">
            <v>...</v>
          </cell>
          <cell r="L27">
            <v>24.688448999999999</v>
          </cell>
          <cell r="N27">
            <v>70.989751999999996</v>
          </cell>
          <cell r="O27">
            <v>238.13916100000003</v>
          </cell>
          <cell r="P27">
            <v>221.55802700000001</v>
          </cell>
          <cell r="Q27">
            <v>452.67922399999998</v>
          </cell>
          <cell r="S27">
            <v>403.04379299999994</v>
          </cell>
          <cell r="T27">
            <v>63.165637999999944</v>
          </cell>
          <cell r="U27">
            <v>612.92007863999993</v>
          </cell>
          <cell r="V27">
            <v>157.57748900000001</v>
          </cell>
          <cell r="W27">
            <v>325.61117800000011</v>
          </cell>
          <cell r="X27">
            <v>329.95500099999998</v>
          </cell>
          <cell r="Y27">
            <v>30.709921359999953</v>
          </cell>
          <cell r="Z27">
            <v>-84.602162000000021</v>
          </cell>
          <cell r="AA27">
            <v>-555.20729800000004</v>
          </cell>
          <cell r="AB27">
            <v>-527.91300000000001</v>
          </cell>
          <cell r="AC27">
            <v>-509.63099999999997</v>
          </cell>
          <cell r="AD27">
            <v>-263.47669999999999</v>
          </cell>
        </row>
        <row r="28">
          <cell r="B28" t="str">
            <v>Housing and Commerce Bank of Eritrea</v>
          </cell>
          <cell r="L28">
            <v>0</v>
          </cell>
          <cell r="Q28">
            <v>0</v>
          </cell>
          <cell r="T28" t="str">
            <v>...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0.73</v>
          </cell>
          <cell r="Z28">
            <v>1.95</v>
          </cell>
          <cell r="AA28">
            <v>2.4117000000000002</v>
          </cell>
          <cell r="AB28">
            <v>28.213999999999999</v>
          </cell>
          <cell r="AC28">
            <v>3.05</v>
          </cell>
          <cell r="AD28">
            <v>11.567600000000001</v>
          </cell>
        </row>
        <row r="31">
          <cell r="B31" t="str">
            <v>Birr claims (net)</v>
          </cell>
          <cell r="G31">
            <v>568.24</v>
          </cell>
          <cell r="I31">
            <v>726.16719999999998</v>
          </cell>
          <cell r="J31">
            <v>848.17886499999986</v>
          </cell>
          <cell r="K31">
            <v>956.06416300000001</v>
          </cell>
          <cell r="L31">
            <v>1094.457674</v>
          </cell>
          <cell r="N31">
            <v>1225.4132119999999</v>
          </cell>
          <cell r="O31">
            <v>1206.9161160000001</v>
          </cell>
          <cell r="P31">
            <v>1240.4976550000001</v>
          </cell>
          <cell r="Q31">
            <v>1275.8206890000001</v>
          </cell>
          <cell r="S31">
            <v>1318.8838900000001</v>
          </cell>
          <cell r="T31">
            <v>1259.75109</v>
          </cell>
          <cell r="U31">
            <v>1280.9118059999998</v>
          </cell>
          <cell r="V31">
            <v>1256.500945</v>
          </cell>
          <cell r="W31">
            <v>1325.7013629999997</v>
          </cell>
          <cell r="X31">
            <v>1365.2333629999998</v>
          </cell>
          <cell r="Y31">
            <v>1155.4658469999997</v>
          </cell>
          <cell r="Z31">
            <v>975.60000000000025</v>
          </cell>
          <cell r="AA31">
            <v>973.28780000000006</v>
          </cell>
          <cell r="AB31">
            <v>852.36919999999998</v>
          </cell>
          <cell r="AC31">
            <v>571.83127000000013</v>
          </cell>
          <cell r="AD31">
            <v>293.82092999999998</v>
          </cell>
        </row>
        <row r="32">
          <cell r="B32" t="str">
            <v>Bank of Eritrea</v>
          </cell>
          <cell r="G32">
            <v>226.87</v>
          </cell>
          <cell r="I32">
            <v>230</v>
          </cell>
          <cell r="J32">
            <v>203.2</v>
          </cell>
          <cell r="K32">
            <v>178.733363</v>
          </cell>
          <cell r="L32">
            <v>234.04306299999999</v>
          </cell>
          <cell r="N32">
            <v>194.06016299999999</v>
          </cell>
          <cell r="O32">
            <v>153.77464900000001</v>
          </cell>
          <cell r="P32">
            <v>270.07340000000005</v>
          </cell>
          <cell r="Q32">
            <v>326.28840600000001</v>
          </cell>
          <cell r="S32">
            <v>428.34843000000001</v>
          </cell>
          <cell r="T32">
            <v>305.15463100000005</v>
          </cell>
          <cell r="U32">
            <v>222.19901400000006</v>
          </cell>
          <cell r="V32">
            <v>247.02702499999992</v>
          </cell>
          <cell r="W32">
            <v>231.06936300000001</v>
          </cell>
          <cell r="X32">
            <v>337.53336299999995</v>
          </cell>
          <cell r="Y32">
            <v>228.4628469999999</v>
          </cell>
          <cell r="Z32">
            <v>258.00000000000006</v>
          </cell>
          <cell r="AA32">
            <v>247.92379999999986</v>
          </cell>
          <cell r="AB32">
            <v>232.7116</v>
          </cell>
          <cell r="AC32">
            <v>239.608</v>
          </cell>
          <cell r="AD32">
            <v>196.23626000000007</v>
          </cell>
        </row>
        <row r="33">
          <cell r="B33" t="str">
            <v>Commercial Bank of Eritrea</v>
          </cell>
          <cell r="G33">
            <v>341.37</v>
          </cell>
          <cell r="I33">
            <v>496.16719999999998</v>
          </cell>
          <cell r="J33">
            <v>644.97886499999993</v>
          </cell>
          <cell r="K33">
            <v>777.33080000000007</v>
          </cell>
          <cell r="L33">
            <v>860.41461100000004</v>
          </cell>
          <cell r="N33">
            <v>1031.3530490000001</v>
          </cell>
          <cell r="O33">
            <v>1053.1414670000001</v>
          </cell>
          <cell r="P33">
            <v>970.42425500000013</v>
          </cell>
          <cell r="Q33">
            <v>949.53228300000001</v>
          </cell>
          <cell r="S33">
            <v>890.53545999999994</v>
          </cell>
          <cell r="T33">
            <v>954.59645899999998</v>
          </cell>
          <cell r="U33">
            <v>1058.7127919999998</v>
          </cell>
          <cell r="V33">
            <v>1017.27392</v>
          </cell>
          <cell r="W33">
            <v>1094.6319999999996</v>
          </cell>
          <cell r="X33">
            <v>1027.6999999999998</v>
          </cell>
          <cell r="Y33">
            <v>892.91899999999987</v>
          </cell>
          <cell r="Z33">
            <v>671.70000000000016</v>
          </cell>
          <cell r="AA33">
            <v>695.20000000000016</v>
          </cell>
          <cell r="AB33">
            <v>617.20000000000005</v>
          </cell>
          <cell r="AC33">
            <v>290.25540000000024</v>
          </cell>
          <cell r="AD33">
            <v>65.548399999999901</v>
          </cell>
        </row>
        <row r="34">
          <cell r="B34" t="str">
            <v>Housing and Commerce Bank of Eritrea</v>
          </cell>
          <cell r="L34">
            <v>0</v>
          </cell>
          <cell r="Q34">
            <v>0</v>
          </cell>
          <cell r="T34">
            <v>-7.8000000000000007</v>
          </cell>
          <cell r="V34">
            <v>-7.8000000000000007</v>
          </cell>
          <cell r="W34">
            <v>0</v>
          </cell>
          <cell r="X34">
            <v>-7.4</v>
          </cell>
          <cell r="Y34">
            <v>34.084000000000003</v>
          </cell>
          <cell r="Z34">
            <v>45.9</v>
          </cell>
          <cell r="AA34">
            <v>30.164000000000001</v>
          </cell>
          <cell r="AB34">
            <v>2.4575999999999993</v>
          </cell>
          <cell r="AC34">
            <v>41.967870000000005</v>
          </cell>
          <cell r="AD34">
            <v>32.036269999999995</v>
          </cell>
        </row>
        <row r="35">
          <cell r="B35" t="str">
            <v>Assets</v>
          </cell>
        </row>
        <row r="36">
          <cell r="B36" t="str">
            <v>Bank of Eritrea</v>
          </cell>
          <cell r="G36">
            <v>245.19</v>
          </cell>
          <cell r="I36">
            <v>248.3</v>
          </cell>
          <cell r="J36">
            <v>221.5</v>
          </cell>
          <cell r="K36">
            <v>197</v>
          </cell>
          <cell r="L36">
            <v>252.30969999999999</v>
          </cell>
          <cell r="N36">
            <v>212.32679999999999</v>
          </cell>
          <cell r="O36">
            <v>172.04128600000001</v>
          </cell>
          <cell r="P36">
            <v>288.34000000000003</v>
          </cell>
          <cell r="Q36">
            <v>344.55504300000001</v>
          </cell>
          <cell r="S36">
            <v>446.61506700000001</v>
          </cell>
          <cell r="T36">
            <v>323.42126800000005</v>
          </cell>
          <cell r="U36">
            <v>240.46565100000007</v>
          </cell>
          <cell r="V36">
            <v>265.29366199999993</v>
          </cell>
          <cell r="W36">
            <v>249.33600000000001</v>
          </cell>
          <cell r="X36">
            <v>355.79999999999995</v>
          </cell>
          <cell r="Y36">
            <v>246.7294839999999</v>
          </cell>
          <cell r="Z36">
            <v>276.30000000000007</v>
          </cell>
          <cell r="AA36">
            <v>266.22379999999987</v>
          </cell>
          <cell r="AB36">
            <v>250.91159999999999</v>
          </cell>
          <cell r="AC36">
            <v>257.80799999999999</v>
          </cell>
          <cell r="AD36">
            <v>214.43626000000006</v>
          </cell>
        </row>
        <row r="37">
          <cell r="B37" t="str">
            <v>Commercial Bank of Eritrea</v>
          </cell>
          <cell r="G37">
            <v>354.02</v>
          </cell>
          <cell r="I37">
            <v>538.06719999999996</v>
          </cell>
          <cell r="J37">
            <v>686.87886499999991</v>
          </cell>
          <cell r="K37">
            <v>819.23080000000004</v>
          </cell>
          <cell r="L37">
            <v>962.37483800000007</v>
          </cell>
          <cell r="N37">
            <v>1073.254269</v>
          </cell>
          <cell r="O37">
            <v>1153.6242670000001</v>
          </cell>
          <cell r="P37">
            <v>1088.7188550000001</v>
          </cell>
          <cell r="Q37">
            <v>1105.719983</v>
          </cell>
          <cell r="S37">
            <v>1033.58746</v>
          </cell>
          <cell r="T37">
            <v>1135.419459</v>
          </cell>
          <cell r="U37">
            <v>1258.4097869999998</v>
          </cell>
          <cell r="V37">
            <v>1297.869416</v>
          </cell>
          <cell r="W37">
            <v>1449.8179999999998</v>
          </cell>
          <cell r="X37">
            <v>1442.1</v>
          </cell>
          <cell r="Y37">
            <v>1418.9839999999999</v>
          </cell>
          <cell r="Z37">
            <v>1336.8000000000002</v>
          </cell>
          <cell r="AA37">
            <v>1508.8000000000002</v>
          </cell>
          <cell r="AB37">
            <v>1588.5</v>
          </cell>
          <cell r="AC37">
            <v>1568.5554000000002</v>
          </cell>
          <cell r="AD37">
            <v>1591.3483999999999</v>
          </cell>
        </row>
        <row r="38">
          <cell r="A38" t="str">
            <v>||</v>
          </cell>
          <cell r="B38" t="str">
            <v>Of which: Cash in vault</v>
          </cell>
          <cell r="G38">
            <v>241.31</v>
          </cell>
          <cell r="I38">
            <v>424.56720000000001</v>
          </cell>
          <cell r="J38">
            <v>579.57886499999995</v>
          </cell>
          <cell r="K38">
            <v>777.5308</v>
          </cell>
          <cell r="L38">
            <v>907.80883800000004</v>
          </cell>
          <cell r="N38">
            <v>1063.394</v>
          </cell>
          <cell r="O38">
            <v>1128.003753</v>
          </cell>
          <cell r="P38">
            <v>985.67332799999997</v>
          </cell>
          <cell r="Q38">
            <v>957.13644299999999</v>
          </cell>
          <cell r="S38">
            <v>839.71218999999996</v>
          </cell>
          <cell r="T38">
            <v>886.15247900000008</v>
          </cell>
          <cell r="U38">
            <v>960.38657899999998</v>
          </cell>
          <cell r="V38">
            <v>910.44829200000004</v>
          </cell>
          <cell r="W38">
            <v>997.23099999999999</v>
          </cell>
          <cell r="X38">
            <v>911</v>
          </cell>
          <cell r="Y38">
            <v>819.48</v>
          </cell>
          <cell r="Z38">
            <v>696.1</v>
          </cell>
          <cell r="AA38">
            <v>796.6</v>
          </cell>
          <cell r="AB38">
            <v>818.8</v>
          </cell>
          <cell r="AC38">
            <v>723.6</v>
          </cell>
          <cell r="AD38">
            <v>679.94839999999999</v>
          </cell>
        </row>
        <row r="39">
          <cell r="A39" t="str">
            <v>||</v>
          </cell>
          <cell r="B39" t="str">
            <v>Claims in birr  1/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8.5140000000478722E-3</v>
          </cell>
          <cell r="P39">
            <v>69.933265000000006</v>
          </cell>
          <cell r="Q39">
            <v>97.929819000000009</v>
          </cell>
          <cell r="S39">
            <v>147.31970000000001</v>
          </cell>
          <cell r="T39">
            <v>198.44417999999999</v>
          </cell>
          <cell r="U39">
            <v>246.29221899999999</v>
          </cell>
          <cell r="V39">
            <v>328.74247200000002</v>
          </cell>
          <cell r="W39">
            <v>389.71699999999998</v>
          </cell>
          <cell r="X39">
            <v>466</v>
          </cell>
          <cell r="Y39">
            <v>599.50400000000002</v>
          </cell>
          <cell r="Z39">
            <v>640.70000000000005</v>
          </cell>
          <cell r="AA39">
            <v>712.2</v>
          </cell>
          <cell r="AB39">
            <v>769.7</v>
          </cell>
          <cell r="AC39">
            <v>844.95540000000005</v>
          </cell>
          <cell r="AD39">
            <v>911.4</v>
          </cell>
        </row>
        <row r="40">
          <cell r="A40" t="str">
            <v>||</v>
          </cell>
          <cell r="B40" t="str">
            <v>CBE Addis  2/</v>
          </cell>
          <cell r="G40">
            <v>112.71</v>
          </cell>
          <cell r="I40">
            <v>113.5</v>
          </cell>
          <cell r="J40">
            <v>107.3</v>
          </cell>
          <cell r="K40">
            <v>41.7</v>
          </cell>
          <cell r="L40">
            <v>54.566000000000003</v>
          </cell>
          <cell r="N40">
            <v>9.8602690000000006</v>
          </cell>
          <cell r="O40">
            <v>25.611999999999998</v>
          </cell>
          <cell r="P40">
            <v>33.112262000000001</v>
          </cell>
          <cell r="Q40">
            <v>50.653720999999997</v>
          </cell>
          <cell r="S40">
            <v>46.555570000000003</v>
          </cell>
          <cell r="T40">
            <v>50.822800000000001</v>
          </cell>
          <cell r="U40">
            <v>51.730989000000001</v>
          </cell>
          <cell r="V40">
            <v>58.678652</v>
          </cell>
          <cell r="W40">
            <v>62.87</v>
          </cell>
          <cell r="X40">
            <v>65.099999999999994</v>
          </cell>
          <cell r="Y40">
            <v>0</v>
          </cell>
          <cell r="Z40">
            <v>0</v>
          </cell>
          <cell r="AA40" t="str">
            <v>--</v>
          </cell>
          <cell r="AB40">
            <v>0</v>
          </cell>
          <cell r="AC40" t="str">
            <v>--</v>
          </cell>
          <cell r="AD40">
            <v>0</v>
          </cell>
        </row>
        <row r="41">
          <cell r="B41" t="str">
            <v>Housing and Commerce Bank of Eritrea</v>
          </cell>
          <cell r="L41">
            <v>0</v>
          </cell>
          <cell r="Q41">
            <v>0</v>
          </cell>
          <cell r="T41">
            <v>0.1</v>
          </cell>
          <cell r="V41">
            <v>0.1</v>
          </cell>
          <cell r="X41">
            <v>0.5</v>
          </cell>
          <cell r="Y41">
            <v>42.003</v>
          </cell>
          <cell r="Z41">
            <v>53.8</v>
          </cell>
          <cell r="AA41">
            <v>38.064</v>
          </cell>
          <cell r="AB41">
            <v>10.3576</v>
          </cell>
          <cell r="AC41">
            <v>49.867870000000003</v>
          </cell>
          <cell r="AD41">
            <v>40.485999999999997</v>
          </cell>
        </row>
        <row r="42">
          <cell r="B42" t="str">
            <v>Liabilities</v>
          </cell>
        </row>
        <row r="43">
          <cell r="B43" t="str">
            <v>Bank of Eritrea</v>
          </cell>
          <cell r="G43">
            <v>18.32</v>
          </cell>
          <cell r="I43">
            <v>18.3</v>
          </cell>
          <cell r="J43">
            <v>18.3</v>
          </cell>
          <cell r="K43">
            <v>18.266636999999999</v>
          </cell>
          <cell r="L43">
            <v>18.266636999999999</v>
          </cell>
          <cell r="N43">
            <v>18.266636999999999</v>
          </cell>
          <cell r="O43">
            <v>18.266636999999999</v>
          </cell>
          <cell r="P43">
            <v>18.266599999999997</v>
          </cell>
          <cell r="Q43">
            <v>18.266636999999999</v>
          </cell>
          <cell r="S43">
            <v>18.266636999999999</v>
          </cell>
          <cell r="T43">
            <v>18.266636999999999</v>
          </cell>
          <cell r="U43">
            <v>18.266636999999999</v>
          </cell>
          <cell r="V43">
            <v>18.266636999999999</v>
          </cell>
          <cell r="W43">
            <v>18.266636999999999</v>
          </cell>
          <cell r="X43">
            <v>18.266636999999999</v>
          </cell>
          <cell r="Y43">
            <v>18.266636999999999</v>
          </cell>
          <cell r="Z43">
            <v>18.3</v>
          </cell>
          <cell r="AA43">
            <v>18.3</v>
          </cell>
          <cell r="AB43">
            <v>18.2</v>
          </cell>
          <cell r="AC43">
            <v>18.2</v>
          </cell>
          <cell r="AD43">
            <v>18.2</v>
          </cell>
        </row>
        <row r="44">
          <cell r="B44" t="str">
            <v xml:space="preserve">Commercial Bank of Eritrea  </v>
          </cell>
          <cell r="G44">
            <v>12.65</v>
          </cell>
          <cell r="I44">
            <v>41.9</v>
          </cell>
          <cell r="J44">
            <v>41.9</v>
          </cell>
          <cell r="K44">
            <v>41.9</v>
          </cell>
          <cell r="L44">
            <v>101.960227</v>
          </cell>
          <cell r="N44">
            <v>41.901220000000002</v>
          </cell>
          <cell r="O44">
            <v>100.4828</v>
          </cell>
          <cell r="P44">
            <v>118.2946</v>
          </cell>
          <cell r="Q44">
            <v>156.18770000000001</v>
          </cell>
          <cell r="S44">
            <v>143.05199999999999</v>
          </cell>
          <cell r="T44">
            <v>180.82300000000001</v>
          </cell>
          <cell r="U44">
            <v>199.69699499999999</v>
          </cell>
          <cell r="V44">
            <v>280.59549600000003</v>
          </cell>
          <cell r="W44">
            <v>355.18600000000004</v>
          </cell>
          <cell r="X44">
            <v>414.4</v>
          </cell>
          <cell r="Y44">
            <v>526.06500000000005</v>
          </cell>
          <cell r="Z44">
            <v>665.1</v>
          </cell>
          <cell r="AA44">
            <v>813.6</v>
          </cell>
          <cell r="AB44">
            <v>971.3</v>
          </cell>
          <cell r="AC44">
            <v>1278.3</v>
          </cell>
          <cell r="AD44">
            <v>1525.8</v>
          </cell>
        </row>
        <row r="45">
          <cell r="A45" t="str">
            <v>||</v>
          </cell>
          <cell r="B45" t="str">
            <v>Of which: CBE Addis  2 /</v>
          </cell>
          <cell r="G45">
            <v>12.65</v>
          </cell>
          <cell r="I45">
            <v>41.9</v>
          </cell>
          <cell r="J45">
            <v>41.9</v>
          </cell>
          <cell r="K45">
            <v>41.9</v>
          </cell>
          <cell r="L45">
            <v>101.960227</v>
          </cell>
          <cell r="N45">
            <v>41.901220000000002</v>
          </cell>
          <cell r="O45">
            <v>41.901220000000002</v>
          </cell>
          <cell r="P45">
            <v>41.901220000000002</v>
          </cell>
          <cell r="Q45">
            <v>41.901220000000002</v>
          </cell>
          <cell r="S45">
            <v>41.901220000000002</v>
          </cell>
          <cell r="T45">
            <v>41.901220000000002</v>
          </cell>
          <cell r="U45">
            <v>41.901220000000002</v>
          </cell>
          <cell r="V45">
            <v>41.901220000000002</v>
          </cell>
          <cell r="W45">
            <v>41.901220000000002</v>
          </cell>
          <cell r="X45">
            <v>41.901220000000002</v>
          </cell>
          <cell r="Y45">
            <v>41.901220000000002</v>
          </cell>
          <cell r="Z45">
            <v>41.901220000000002</v>
          </cell>
          <cell r="AA45">
            <v>41.901220000000002</v>
          </cell>
          <cell r="AB45">
            <v>41.901220000000002</v>
          </cell>
          <cell r="AC45">
            <v>41.901220000000002</v>
          </cell>
          <cell r="AD45">
            <v>41.901220000000002</v>
          </cell>
        </row>
        <row r="46">
          <cell r="B46" t="str">
            <v>Housing and Commerce Bank of Eritrea</v>
          </cell>
          <cell r="L46">
            <v>0</v>
          </cell>
          <cell r="Q46">
            <v>0</v>
          </cell>
          <cell r="T46">
            <v>7.9</v>
          </cell>
          <cell r="V46">
            <v>7.9</v>
          </cell>
          <cell r="X46">
            <v>7.9</v>
          </cell>
          <cell r="Y46">
            <v>7.9189999999999996</v>
          </cell>
          <cell r="Z46">
            <v>7.9</v>
          </cell>
          <cell r="AA46">
            <v>7.9</v>
          </cell>
          <cell r="AB46">
            <v>7.9</v>
          </cell>
          <cell r="AC46">
            <v>7.9</v>
          </cell>
          <cell r="AD46">
            <v>8.4497300000000006</v>
          </cell>
        </row>
        <row r="48">
          <cell r="B48" t="str">
            <v xml:space="preserve">Annual change  </v>
          </cell>
          <cell r="G48" t="str">
            <v>...</v>
          </cell>
          <cell r="I48" t="str">
            <v>...</v>
          </cell>
          <cell r="J48" t="str">
            <v>...</v>
          </cell>
          <cell r="K48" t="str">
            <v>...</v>
          </cell>
          <cell r="L48">
            <v>526.21767399999999</v>
          </cell>
          <cell r="N48">
            <v>499.24601199999995</v>
          </cell>
          <cell r="O48">
            <v>358.73725100000024</v>
          </cell>
          <cell r="P48">
            <v>284.43349200000011</v>
          </cell>
          <cell r="Q48">
            <v>181.36301500000013</v>
          </cell>
          <cell r="S48">
            <v>93.470678000000134</v>
          </cell>
          <cell r="T48">
            <v>52.834973999999875</v>
          </cell>
          <cell r="U48">
            <v>40.41415099999972</v>
          </cell>
          <cell r="V48">
            <v>-19.319744000000128</v>
          </cell>
          <cell r="W48">
            <v>6.8174729999996089</v>
          </cell>
          <cell r="X48">
            <v>105.48227299999985</v>
          </cell>
          <cell r="Y48">
            <v>-104.28524300000026</v>
          </cell>
          <cell r="Z48">
            <v>-280.90094499999975</v>
          </cell>
          <cell r="AA48">
            <v>-283.21314499999994</v>
          </cell>
          <cell r="AB48">
            <v>-512.86416299999985</v>
          </cell>
          <cell r="AC48">
            <v>-793.4020929999997</v>
          </cell>
          <cell r="AD48">
            <v>-681.77907000000027</v>
          </cell>
        </row>
        <row r="49">
          <cell r="B49" t="str">
            <v>Bank of Eritrea</v>
          </cell>
          <cell r="G49" t="str">
            <v>...</v>
          </cell>
          <cell r="I49" t="str">
            <v>...</v>
          </cell>
          <cell r="J49" t="str">
            <v>...</v>
          </cell>
          <cell r="K49" t="str">
            <v>...</v>
          </cell>
          <cell r="L49">
            <v>7.1730629999999849</v>
          </cell>
          <cell r="N49">
            <v>-35.939837000000011</v>
          </cell>
          <cell r="O49">
            <v>-49.425350999999978</v>
          </cell>
          <cell r="P49">
            <v>91.340037000000052</v>
          </cell>
          <cell r="Q49">
            <v>92.24534300000002</v>
          </cell>
          <cell r="S49">
            <v>234.28826700000002</v>
          </cell>
          <cell r="T49">
            <v>151.37998200000004</v>
          </cell>
          <cell r="U49">
            <v>-47.874385999999987</v>
          </cell>
          <cell r="V49">
            <v>-79.261381000000085</v>
          </cell>
          <cell r="W49">
            <v>-197.279067</v>
          </cell>
          <cell r="X49">
            <v>32.3787319999999</v>
          </cell>
          <cell r="Y49">
            <v>-76.691784000000155</v>
          </cell>
          <cell r="Z49">
            <v>10.972975000000133</v>
          </cell>
          <cell r="AA49">
            <v>0.89677499999993415</v>
          </cell>
          <cell r="AB49">
            <v>-104.82176299999995</v>
          </cell>
          <cell r="AC49">
            <v>-97.925362999999948</v>
          </cell>
          <cell r="AD49">
            <v>-61.763739999999984</v>
          </cell>
        </row>
        <row r="50">
          <cell r="B50" t="str">
            <v>Commercial Bank of Eritrea</v>
          </cell>
          <cell r="G50" t="str">
            <v>...</v>
          </cell>
          <cell r="I50" t="str">
            <v>...</v>
          </cell>
          <cell r="J50" t="str">
            <v>...</v>
          </cell>
          <cell r="K50" t="str">
            <v>...</v>
          </cell>
          <cell r="L50">
            <v>519.04461100000003</v>
          </cell>
          <cell r="N50">
            <v>535.18584900000008</v>
          </cell>
          <cell r="O50">
            <v>408.16260200000022</v>
          </cell>
          <cell r="P50">
            <v>193.09345500000006</v>
          </cell>
          <cell r="Q50">
            <v>89.11767199999997</v>
          </cell>
          <cell r="S50">
            <v>-140.81758900000011</v>
          </cell>
          <cell r="T50">
            <v>-98.545008000000166</v>
          </cell>
          <cell r="U50">
            <v>88.288536999999678</v>
          </cell>
          <cell r="V50">
            <v>67.741636999999969</v>
          </cell>
          <cell r="W50">
            <v>204.09653999999966</v>
          </cell>
          <cell r="X50">
            <v>73.103540999999836</v>
          </cell>
          <cell r="Y50">
            <v>-61.677459000000113</v>
          </cell>
          <cell r="Z50">
            <v>-345.57391999999982</v>
          </cell>
          <cell r="AA50">
            <v>-322.07391999999982</v>
          </cell>
          <cell r="AB50">
            <v>-410.49999999999977</v>
          </cell>
          <cell r="AC50">
            <v>-737.44459999999958</v>
          </cell>
          <cell r="AD50">
            <v>-606.15160000000026</v>
          </cell>
        </row>
        <row r="51">
          <cell r="B51" t="str">
            <v>Housing and Commerce Bank of Eritrea</v>
          </cell>
          <cell r="L51">
            <v>0</v>
          </cell>
          <cell r="Q51">
            <v>0</v>
          </cell>
          <cell r="T51">
            <v>-7.8000000000000007</v>
          </cell>
          <cell r="V51">
            <v>-7.8000000000000007</v>
          </cell>
          <cell r="X51">
            <v>0.40000000000000036</v>
          </cell>
          <cell r="Y51">
            <v>34.084000000000003</v>
          </cell>
          <cell r="Z51">
            <v>53.7</v>
          </cell>
          <cell r="AA51">
            <v>30.164000000000001</v>
          </cell>
          <cell r="AB51">
            <v>9.8575999999999997</v>
          </cell>
          <cell r="AC51">
            <v>-3.9321299999999937</v>
          </cell>
          <cell r="AD51">
            <v>-13.863730000000004</v>
          </cell>
        </row>
        <row r="53">
          <cell r="A53" t="str">
            <v>||</v>
          </cell>
        </row>
        <row r="54">
          <cell r="A54" t="str">
            <v>||</v>
          </cell>
          <cell r="B54" t="str">
            <v>MEMO ITEMS:</v>
          </cell>
        </row>
        <row r="55">
          <cell r="A55" t="str">
            <v>||</v>
          </cell>
          <cell r="B55" t="str">
            <v>Cash</v>
          </cell>
          <cell r="G55">
            <v>486.5</v>
          </cell>
          <cell r="I55">
            <v>672.86720000000003</v>
          </cell>
          <cell r="J55">
            <v>801.07886499999995</v>
          </cell>
          <cell r="K55">
            <v>974.5308</v>
          </cell>
          <cell r="L55">
            <v>1160.1185379999999</v>
          </cell>
          <cell r="N55">
            <v>1275.7208000000001</v>
          </cell>
          <cell r="O55">
            <v>1300.0450390000001</v>
          </cell>
          <cell r="P55">
            <v>1274.013328</v>
          </cell>
          <cell r="Q55">
            <v>1301.6914859999999</v>
          </cell>
          <cell r="S55">
            <v>1286.3272569999999</v>
          </cell>
          <cell r="T55">
            <v>1209.5737470000001</v>
          </cell>
          <cell r="U55">
            <v>1200.85223</v>
          </cell>
          <cell r="V55">
            <v>1175.7419540000001</v>
          </cell>
          <cell r="W55">
            <v>1246.567</v>
          </cell>
          <cell r="X55">
            <v>1266.8</v>
          </cell>
          <cell r="Y55">
            <v>1066.209484</v>
          </cell>
          <cell r="Z55">
            <v>972.40000000000009</v>
          </cell>
          <cell r="AA55">
            <v>1062.8237999999999</v>
          </cell>
          <cell r="AB55">
            <v>1069.7115999999999</v>
          </cell>
          <cell r="AC55">
            <v>981.40800000000002</v>
          </cell>
          <cell r="AD55">
            <v>894.38466000000005</v>
          </cell>
        </row>
        <row r="56">
          <cell r="A56" t="str">
            <v>||</v>
          </cell>
          <cell r="L56">
            <v>138.46218663926001</v>
          </cell>
          <cell r="N56">
            <v>89.594737267621298</v>
          </cell>
          <cell r="O56">
            <v>62.286772975841799</v>
          </cell>
          <cell r="P56">
            <v>30.730945394440077</v>
          </cell>
          <cell r="Q56">
            <v>12.203317450996543</v>
          </cell>
          <cell r="S56">
            <v>0.83140895719500119</v>
          </cell>
          <cell r="T56">
            <v>-6.9590890535293219</v>
          </cell>
          <cell r="U56">
            <v>-5.7425692802485333</v>
          </cell>
          <cell r="V56">
            <v>-9.6758358915777549</v>
          </cell>
          <cell r="W56">
            <v>-3.0909907866470632</v>
          </cell>
          <cell r="X56">
            <v>4.7311090491119812</v>
          </cell>
          <cell r="Y56">
            <v>-11.212265975473102</v>
          </cell>
          <cell r="Z56">
            <v>-17.294777421883168</v>
          </cell>
          <cell r="AA56">
            <v>-14.739937765078015</v>
          </cell>
          <cell r="AB56">
            <v>-15.557972844963697</v>
          </cell>
          <cell r="AC56">
            <v>0.9263677498971612</v>
          </cell>
          <cell r="AD56">
            <v>-15.848265723819866</v>
          </cell>
        </row>
        <row r="57">
          <cell r="A57" t="str">
            <v>||</v>
          </cell>
          <cell r="B57" t="str">
            <v>C/A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-58.573065999999947</v>
          </cell>
          <cell r="P57">
            <v>-6.4601149999999947</v>
          </cell>
          <cell r="Q57">
            <v>-16.356660999999995</v>
          </cell>
          <cell r="S57">
            <v>46.168920000000021</v>
          </cell>
          <cell r="T57">
            <v>59.522399999999983</v>
          </cell>
          <cell r="U57">
            <v>88.496443999999997</v>
          </cell>
          <cell r="V57">
            <v>90.04819599999999</v>
          </cell>
          <cell r="W57">
            <v>76.432219999999944</v>
          </cell>
          <cell r="X57">
            <v>93.501220000000018</v>
          </cell>
          <cell r="Y57">
            <v>115.34021999999996</v>
          </cell>
          <cell r="Z57">
            <v>17.501220000000025</v>
          </cell>
          <cell r="AA57">
            <v>-59.498779999999975</v>
          </cell>
          <cell r="AB57">
            <v>-159.69877999999991</v>
          </cell>
          <cell r="AC57">
            <v>-391.44337999999988</v>
          </cell>
          <cell r="AD57">
            <v>-572.49878000000001</v>
          </cell>
        </row>
        <row r="58">
          <cell r="A58" t="str">
            <v>||</v>
          </cell>
        </row>
        <row r="59">
          <cell r="A59" t="str">
            <v>||</v>
          </cell>
          <cell r="B59" t="str">
            <v>CLEARING</v>
          </cell>
          <cell r="G59">
            <v>81.739999999999981</v>
          </cell>
          <cell r="I59">
            <v>53.3</v>
          </cell>
          <cell r="J59">
            <v>47.100000000000009</v>
          </cell>
          <cell r="K59">
            <v>-18.466636999999995</v>
          </cell>
          <cell r="L59">
            <v>-65.660864000000004</v>
          </cell>
          <cell r="N59">
            <v>-50.307587999999996</v>
          </cell>
          <cell r="O59">
            <v>-34.555857000000003</v>
          </cell>
          <cell r="P59">
            <v>-27.055557999999998</v>
          </cell>
          <cell r="Q59">
            <v>-9.5141360000000041</v>
          </cell>
          <cell r="S59">
            <v>-13.612286999999998</v>
          </cell>
          <cell r="T59">
            <v>-9.3450570000000006</v>
          </cell>
          <cell r="U59">
            <v>-8.4368680000000005</v>
          </cell>
          <cell r="V59">
            <v>-1.4892050000000019</v>
          </cell>
          <cell r="W59">
            <v>2.702142999999996</v>
          </cell>
          <cell r="X59">
            <v>4.9321429999999928</v>
          </cell>
          <cell r="Y59">
            <v>-60.167856999999998</v>
          </cell>
          <cell r="Z59">
            <v>-60.201220000000006</v>
          </cell>
          <cell r="AA59">
            <v>-60.201220000000006</v>
          </cell>
          <cell r="AB59">
            <v>-60.101219999999998</v>
          </cell>
          <cell r="AC59">
            <v>-60.101219999999998</v>
          </cell>
          <cell r="AD59">
            <v>-60.101219999999998</v>
          </cell>
        </row>
        <row r="60">
          <cell r="A60" t="str">
            <v>||</v>
          </cell>
          <cell r="B60" t="str">
            <v>CHECK</v>
          </cell>
          <cell r="G60">
            <v>568.24</v>
          </cell>
          <cell r="I60">
            <v>726.16719999999998</v>
          </cell>
          <cell r="J60">
            <v>848.17886499999997</v>
          </cell>
          <cell r="K60">
            <v>956.06416300000001</v>
          </cell>
          <cell r="L60">
            <v>1094.457674</v>
          </cell>
          <cell r="N60">
            <v>1225.4132120000002</v>
          </cell>
          <cell r="O60">
            <v>1206.9161160000001</v>
          </cell>
          <cell r="P60">
            <v>1240.4976549999999</v>
          </cell>
          <cell r="Q60">
            <v>1275.8206889999999</v>
          </cell>
          <cell r="S60">
            <v>1318.8838900000001</v>
          </cell>
          <cell r="T60">
            <v>1259.7510900000002</v>
          </cell>
          <cell r="U60">
            <v>1280.9118059999998</v>
          </cell>
          <cell r="V60">
            <v>1264.300945</v>
          </cell>
          <cell r="W60">
            <v>1325.7013629999999</v>
          </cell>
          <cell r="X60">
            <v>1365.2333630000001</v>
          </cell>
          <cell r="Y60">
            <v>1121.3818470000001</v>
          </cell>
          <cell r="Z60">
            <v>929.7</v>
          </cell>
          <cell r="AA60">
            <v>943.12379999999985</v>
          </cell>
          <cell r="AB60">
            <v>849.91159999999991</v>
          </cell>
          <cell r="AC60">
            <v>529.86340000000018</v>
          </cell>
          <cell r="AD60">
            <v>261.78466000000003</v>
          </cell>
        </row>
        <row r="61">
          <cell r="A61" t="str">
            <v>||</v>
          </cell>
          <cell r="L61">
            <v>92.60482788962409</v>
          </cell>
          <cell r="N61">
            <v>68.750834793970355</v>
          </cell>
          <cell r="O61">
            <v>42.295000005688664</v>
          </cell>
          <cell r="P61">
            <v>29.750460587026506</v>
          </cell>
          <cell r="Q61">
            <v>16.571039639857265</v>
          </cell>
          <cell r="S61">
            <v>7.6276864884985418</v>
          </cell>
          <cell r="T61">
            <v>4.3776840245623339</v>
          </cell>
          <cell r="U61">
            <v>3.2578982182759564</v>
          </cell>
          <cell r="V61">
            <v>-0.90292813867356436</v>
          </cell>
          <cell r="W61">
            <v>0.5169122961991679</v>
          </cell>
          <cell r="X61">
            <v>8.3732630864403301</v>
          </cell>
          <cell r="Y61">
            <v>-12.45440617009972</v>
          </cell>
          <cell r="Z61">
            <v>-26.465292644386974</v>
          </cell>
          <cell r="AA61">
            <v>-28.858502652078823</v>
          </cell>
          <cell r="AB61">
            <v>-37.746056972092923</v>
          </cell>
          <cell r="AC61">
            <v>-43.00705603958265</v>
          </cell>
          <cell r="AD61">
            <v>-72.2428105408855</v>
          </cell>
        </row>
        <row r="62">
          <cell r="A62" t="str">
            <v>||</v>
          </cell>
        </row>
        <row r="63">
          <cell r="A63" t="str">
            <v>||</v>
          </cell>
          <cell r="B63" t="str">
            <v>III.  Total net foreign assets</v>
          </cell>
          <cell r="G63">
            <v>571.29700000000003</v>
          </cell>
          <cell r="I63">
            <v>730.12777499999993</v>
          </cell>
          <cell r="J63">
            <v>926.21906499999989</v>
          </cell>
          <cell r="K63">
            <v>1030.2509130000001</v>
          </cell>
          <cell r="L63">
            <v>1122.203123</v>
          </cell>
          <cell r="N63">
            <v>1300.3635389999999</v>
          </cell>
          <cell r="O63">
            <v>1523.357477</v>
          </cell>
          <cell r="P63">
            <v>1536.5789320000001</v>
          </cell>
          <cell r="Q63">
            <v>1829.2808450000002</v>
          </cell>
          <cell r="S63">
            <v>1874.8491760000002</v>
          </cell>
          <cell r="T63">
            <v>1992.776891</v>
          </cell>
          <cell r="U63">
            <v>2280.8854866399997</v>
          </cell>
          <cell r="V63">
            <v>2343.4856609999997</v>
          </cell>
          <cell r="W63">
            <v>2364.3706609999999</v>
          </cell>
          <cell r="X63">
            <v>2345.5333629999996</v>
          </cell>
          <cell r="Y63">
            <v>2195.5748469999999</v>
          </cell>
          <cell r="Z63">
            <v>1951.2500000000002</v>
          </cell>
          <cell r="AA63">
            <v>1744.4889279700001</v>
          </cell>
          <cell r="AB63">
            <v>1575.1496008099998</v>
          </cell>
          <cell r="AC63">
            <v>1300.7439945600001</v>
          </cell>
          <cell r="AD63">
            <v>1442.1766208599997</v>
          </cell>
        </row>
        <row r="64">
          <cell r="A64" t="str">
            <v>||</v>
          </cell>
          <cell r="B64" t="str">
            <v>Change</v>
          </cell>
          <cell r="L64">
            <v>550.90612299999998</v>
          </cell>
          <cell r="N64">
            <v>570.23576400000002</v>
          </cell>
          <cell r="O64">
            <v>597.13841200000013</v>
          </cell>
          <cell r="P64">
            <v>506.32801900000004</v>
          </cell>
          <cell r="Q64">
            <v>707.07772200000022</v>
          </cell>
          <cell r="S64">
            <v>574.48563700000022</v>
          </cell>
          <cell r="T64">
            <v>469.41941399999996</v>
          </cell>
          <cell r="U64">
            <v>744.3065546399996</v>
          </cell>
          <cell r="V64">
            <v>514.20481599999948</v>
          </cell>
          <cell r="W64">
            <v>489.52148499999976</v>
          </cell>
          <cell r="X64">
            <v>352.75647199999958</v>
          </cell>
          <cell r="Y64">
            <v>-85.310639639999863</v>
          </cell>
          <cell r="Z64">
            <v>-392.23566099999948</v>
          </cell>
          <cell r="AA64">
            <v>-619.88173302999985</v>
          </cell>
          <cell r="AB64">
            <v>-770.38376218999974</v>
          </cell>
          <cell r="AC64">
            <v>-650.50600544000008</v>
          </cell>
          <cell r="AD64">
            <v>-302.31230711000035</v>
          </cell>
        </row>
        <row r="65">
          <cell r="A65" t="str">
            <v>||</v>
          </cell>
        </row>
        <row r="66">
          <cell r="A66" t="str">
            <v>||</v>
          </cell>
          <cell r="B66" t="str">
            <v>Monetary Survey</v>
          </cell>
        </row>
        <row r="67">
          <cell r="A67" t="str">
            <v>||</v>
          </cell>
          <cell r="B67" t="str">
            <v>Net foreign assets</v>
          </cell>
          <cell r="G67">
            <v>571.29700000000003</v>
          </cell>
          <cell r="I67">
            <v>730.12777499999982</v>
          </cell>
          <cell r="J67">
            <v>926.21906499999989</v>
          </cell>
          <cell r="K67">
            <v>1030.2509130000001</v>
          </cell>
          <cell r="L67">
            <v>1122.203123</v>
          </cell>
          <cell r="N67">
            <v>1300.3635390000002</v>
          </cell>
          <cell r="O67">
            <v>1523.3574770000005</v>
          </cell>
          <cell r="P67">
            <v>1536.5789320000001</v>
          </cell>
          <cell r="Q67">
            <v>1829.2808450000002</v>
          </cell>
          <cell r="S67">
            <v>1874.8491759999997</v>
          </cell>
          <cell r="T67">
            <v>1984.976891</v>
          </cell>
          <cell r="U67">
            <v>2280.8854866399997</v>
          </cell>
          <cell r="V67">
            <v>2343.4856610000002</v>
          </cell>
          <cell r="W67">
            <v>2364.3706609999999</v>
          </cell>
          <cell r="X67">
            <v>2338.1333629999999</v>
          </cell>
          <cell r="Y67">
            <v>2195.5748469999999</v>
          </cell>
          <cell r="Z67">
            <v>1951.2500000000005</v>
          </cell>
          <cell r="AA67">
            <v>1744.4889279700001</v>
          </cell>
          <cell r="AB67">
            <v>1575.14960081</v>
          </cell>
          <cell r="AC67">
            <v>1300.7439945600001</v>
          </cell>
          <cell r="AD67">
            <v>1442.1766208599997</v>
          </cell>
        </row>
        <row r="68">
          <cell r="A68" t="str">
            <v>||</v>
          </cell>
          <cell r="B68" t="str">
            <v>Foreign Assets in Birr (net)</v>
          </cell>
          <cell r="G68">
            <v>568.24</v>
          </cell>
          <cell r="I68">
            <v>726.16719999999987</v>
          </cell>
          <cell r="J68">
            <v>848.17886499999986</v>
          </cell>
          <cell r="K68">
            <v>956.06416300000001</v>
          </cell>
          <cell r="L68">
            <v>1094.457674</v>
          </cell>
          <cell r="N68">
            <v>1225.4132120000002</v>
          </cell>
          <cell r="O68">
            <v>1206.9161160000003</v>
          </cell>
          <cell r="P68">
            <v>1240.4976550000001</v>
          </cell>
          <cell r="Q68">
            <v>1275.8206890000001</v>
          </cell>
          <cell r="S68">
            <v>1318.8838899999998</v>
          </cell>
          <cell r="T68">
            <v>1251.95109</v>
          </cell>
          <cell r="U68">
            <v>1280.9118059999998</v>
          </cell>
          <cell r="V68">
            <v>1256.500945</v>
          </cell>
          <cell r="W68">
            <v>1325.7013629999997</v>
          </cell>
          <cell r="X68">
            <v>1357.833363</v>
          </cell>
          <cell r="Y68">
            <v>1155.4658469999999</v>
          </cell>
          <cell r="Z68">
            <v>975.60000000000036</v>
          </cell>
          <cell r="AA68">
            <v>973.28780000000006</v>
          </cell>
          <cell r="AB68">
            <v>852.36919999999998</v>
          </cell>
          <cell r="AC68">
            <v>571.83127000000013</v>
          </cell>
          <cell r="AD68">
            <v>293.82092999999986</v>
          </cell>
        </row>
        <row r="69">
          <cell r="A69" t="str">
            <v>||</v>
          </cell>
          <cell r="B69" t="str">
            <v>Foreign Assets</v>
          </cell>
          <cell r="G69">
            <v>599.21</v>
          </cell>
          <cell r="I69">
            <v>786.36719999999991</v>
          </cell>
          <cell r="J69">
            <v>908.37886499999991</v>
          </cell>
          <cell r="K69">
            <v>1016.2308</v>
          </cell>
          <cell r="L69">
            <v>1214.684538</v>
          </cell>
          <cell r="N69">
            <v>1285.5810690000001</v>
          </cell>
          <cell r="O69">
            <v>1325.6655530000003</v>
          </cell>
          <cell r="P69">
            <v>1377.0588550000002</v>
          </cell>
          <cell r="Q69">
            <v>1450.275026</v>
          </cell>
          <cell r="S69">
            <v>1480.2025269999999</v>
          </cell>
          <cell r="T69">
            <v>1458.9407269999999</v>
          </cell>
          <cell r="U69">
            <v>1498.8754379999998</v>
          </cell>
          <cell r="V69">
            <v>1563.263078</v>
          </cell>
          <cell r="W69">
            <v>1699.1539999999998</v>
          </cell>
          <cell r="X69">
            <v>1798.3999999999999</v>
          </cell>
          <cell r="Y69">
            <v>1707.7164839999998</v>
          </cell>
          <cell r="Z69">
            <v>1666.9000000000003</v>
          </cell>
          <cell r="AA69">
            <v>1813.0878</v>
          </cell>
          <cell r="AB69">
            <v>1849.7692</v>
          </cell>
          <cell r="AC69">
            <v>1876.2312700000002</v>
          </cell>
          <cell r="AD69">
            <v>1846.2706599999999</v>
          </cell>
        </row>
        <row r="70">
          <cell r="A70" t="str">
            <v>||</v>
          </cell>
          <cell r="B70" t="str">
            <v>Less: Foreign liabilities</v>
          </cell>
          <cell r="G70">
            <v>30.97</v>
          </cell>
          <cell r="I70">
            <v>60.2</v>
          </cell>
          <cell r="J70">
            <v>60.2</v>
          </cell>
          <cell r="K70">
            <v>60.166636999999994</v>
          </cell>
          <cell r="L70">
            <v>120.22686400000001</v>
          </cell>
          <cell r="N70">
            <v>60.167856999999998</v>
          </cell>
          <cell r="O70">
            <v>118.749437</v>
          </cell>
          <cell r="P70">
            <v>136.56119999999999</v>
          </cell>
          <cell r="Q70">
            <v>174.45433700000001</v>
          </cell>
          <cell r="S70">
            <v>161.318637</v>
          </cell>
          <cell r="T70">
            <v>206.98963700000002</v>
          </cell>
          <cell r="U70">
            <v>217.96363199999999</v>
          </cell>
          <cell r="V70">
            <v>306.76213300000001</v>
          </cell>
          <cell r="W70">
            <v>373.45263700000004</v>
          </cell>
          <cell r="X70">
            <v>440.56663699999996</v>
          </cell>
          <cell r="Y70">
            <v>552.25063699999998</v>
          </cell>
          <cell r="Z70">
            <v>691.3</v>
          </cell>
          <cell r="AA70">
            <v>839.8</v>
          </cell>
          <cell r="AB70">
            <v>997.4</v>
          </cell>
          <cell r="AC70">
            <v>1304.4000000000001</v>
          </cell>
          <cell r="AD70">
            <v>1552.44973</v>
          </cell>
        </row>
        <row r="71">
          <cell r="A71" t="str">
            <v>||</v>
          </cell>
        </row>
        <row r="72">
          <cell r="A72" t="str">
            <v>||</v>
          </cell>
          <cell r="B72" t="str">
            <v>Foreign Assets in Non-Birr (net)</v>
          </cell>
          <cell r="G72">
            <v>3.0570000000000004</v>
          </cell>
          <cell r="I72">
            <v>3.960575000000004</v>
          </cell>
          <cell r="J72">
            <v>78.040199999999999</v>
          </cell>
          <cell r="K72">
            <v>74.186749999999989</v>
          </cell>
          <cell r="L72">
            <v>27.745449000000001</v>
          </cell>
          <cell r="N72">
            <v>74.950327000000001</v>
          </cell>
          <cell r="O72">
            <v>316.44136100000003</v>
          </cell>
          <cell r="P72">
            <v>296.081277</v>
          </cell>
          <cell r="Q72">
            <v>553.46015599999998</v>
          </cell>
          <cell r="S72">
            <v>555.96528599999988</v>
          </cell>
          <cell r="T72">
            <v>733.025801</v>
          </cell>
          <cell r="U72">
            <v>999.97368063999977</v>
          </cell>
          <cell r="V72">
            <v>1086.9847160000002</v>
          </cell>
          <cell r="W72">
            <v>1038.669298</v>
          </cell>
          <cell r="X72">
            <v>980.3</v>
          </cell>
          <cell r="Y72">
            <v>1040.1089999999999</v>
          </cell>
          <cell r="Z72">
            <v>975.65</v>
          </cell>
          <cell r="AA72">
            <v>771.20112797000002</v>
          </cell>
          <cell r="AB72">
            <v>722.78040081000006</v>
          </cell>
          <cell r="AC72">
            <v>728.91272456000002</v>
          </cell>
          <cell r="AD72">
            <v>1148.3556908599999</v>
          </cell>
        </row>
        <row r="73">
          <cell r="A73" t="str">
            <v>||</v>
          </cell>
          <cell r="B73" t="str">
            <v>Foreign Assets  (Non-birr)</v>
          </cell>
          <cell r="G73">
            <v>3.1070000000000002</v>
          </cell>
          <cell r="I73">
            <v>4.034475000000004</v>
          </cell>
          <cell r="J73">
            <v>79.655699999999996</v>
          </cell>
          <cell r="K73">
            <v>75.611799999999988</v>
          </cell>
          <cell r="L73">
            <v>29.805018</v>
          </cell>
          <cell r="N73">
            <v>80.712327000000002</v>
          </cell>
          <cell r="O73">
            <v>322.4812</v>
          </cell>
          <cell r="P73">
            <v>304.39030600000001</v>
          </cell>
          <cell r="Q73">
            <v>575.71311500000002</v>
          </cell>
          <cell r="S73">
            <v>577.02776599999993</v>
          </cell>
          <cell r="T73">
            <v>762.01578299999994</v>
          </cell>
          <cell r="U73">
            <v>1044.6592226399998</v>
          </cell>
          <cell r="V73">
            <v>1125.0574000000001</v>
          </cell>
          <cell r="W73">
            <v>1107.6310000000001</v>
          </cell>
          <cell r="X73">
            <v>1032.8</v>
          </cell>
          <cell r="Y73">
            <v>1110.5529999999999</v>
          </cell>
          <cell r="Z73">
            <v>1044.55</v>
          </cell>
          <cell r="AA73">
            <v>852.88712797000005</v>
          </cell>
          <cell r="AB73">
            <v>793.09340081000005</v>
          </cell>
          <cell r="AC73">
            <v>793.62872456000002</v>
          </cell>
          <cell r="AD73">
            <v>1206.8681908599999</v>
          </cell>
        </row>
        <row r="74">
          <cell r="A74" t="str">
            <v>||</v>
          </cell>
          <cell r="B74" t="str">
            <v>Less: Foreign liabilities</v>
          </cell>
          <cell r="G74">
            <v>0.05</v>
          </cell>
          <cell r="I74">
            <v>7.3900000000000007E-2</v>
          </cell>
          <cell r="J74">
            <v>1.6154999999999999</v>
          </cell>
          <cell r="K74">
            <v>1.4250499999999999</v>
          </cell>
          <cell r="L74">
            <v>2.0595689999999998</v>
          </cell>
          <cell r="N74">
            <v>5.7619999999999996</v>
          </cell>
          <cell r="O74">
            <v>6.0398389999999997</v>
          </cell>
          <cell r="P74">
            <v>8.3090290000000007</v>
          </cell>
          <cell r="Q74">
            <v>22.252959000000004</v>
          </cell>
          <cell r="S74">
            <v>21.062480000000001</v>
          </cell>
          <cell r="T74">
            <v>28.989981999999998</v>
          </cell>
          <cell r="U74">
            <v>44.685542000000005</v>
          </cell>
          <cell r="V74">
            <v>38.072684000000002</v>
          </cell>
          <cell r="W74">
            <v>68.961702000000002</v>
          </cell>
          <cell r="X74">
            <v>52.5</v>
          </cell>
          <cell r="Y74">
            <v>70.444000000000003</v>
          </cell>
          <cell r="Z74">
            <v>68.899999999999991</v>
          </cell>
          <cell r="AA74">
            <v>81.686000000000007</v>
          </cell>
          <cell r="AB74">
            <v>70.313000000000002</v>
          </cell>
          <cell r="AC74">
            <v>64.715999999999994</v>
          </cell>
          <cell r="AD74">
            <v>58.512499999999996</v>
          </cell>
        </row>
        <row r="76">
          <cell r="B76" t="str">
            <v>Gross official foreign assets (in millions of nakfa)</v>
          </cell>
          <cell r="L76">
            <v>29.805018</v>
          </cell>
          <cell r="M76">
            <v>0</v>
          </cell>
          <cell r="N76">
            <v>80.712327000000002</v>
          </cell>
          <cell r="O76">
            <v>322.4812</v>
          </cell>
          <cell r="P76">
            <v>304.39030600000001</v>
          </cell>
          <cell r="Q76">
            <v>575.71311500000002</v>
          </cell>
          <cell r="R76">
            <v>0</v>
          </cell>
          <cell r="S76">
            <v>577.02776599999993</v>
          </cell>
          <cell r="T76">
            <v>762.01578299999994</v>
          </cell>
          <cell r="U76">
            <v>1044.6592226399998</v>
          </cell>
          <cell r="V76">
            <v>1125.0574000000001</v>
          </cell>
          <cell r="W76">
            <v>1107.6310000000001</v>
          </cell>
          <cell r="X76">
            <v>1032.8</v>
          </cell>
          <cell r="Y76">
            <v>1109.8229999999999</v>
          </cell>
          <cell r="Z76">
            <v>1042.5999999999999</v>
          </cell>
          <cell r="AA76">
            <v>850.47542797000006</v>
          </cell>
          <cell r="AB76">
            <v>764.87940080999999</v>
          </cell>
          <cell r="AC76">
            <v>788.62872456000002</v>
          </cell>
          <cell r="AD76">
            <v>1193.35059086</v>
          </cell>
        </row>
        <row r="77">
          <cell r="B77" t="str">
            <v>Bank of Eritrea</v>
          </cell>
          <cell r="L77">
            <v>0</v>
          </cell>
          <cell r="M77">
            <v>0</v>
          </cell>
          <cell r="N77">
            <v>0</v>
          </cell>
          <cell r="O77">
            <v>0.26200000000000001</v>
          </cell>
          <cell r="P77">
            <v>0.33650000000000002</v>
          </cell>
          <cell r="Q77">
            <v>73.035482999999999</v>
          </cell>
          <cell r="R77">
            <v>0</v>
          </cell>
          <cell r="S77">
            <v>77.971166000000011</v>
          </cell>
          <cell r="T77">
            <v>353.68080199999997</v>
          </cell>
          <cell r="U77">
            <v>392.66761499999996</v>
          </cell>
          <cell r="V77">
            <v>454.59656700000005</v>
          </cell>
          <cell r="W77">
            <v>241.07900000000001</v>
          </cell>
          <cell r="X77">
            <v>277.89999999999998</v>
          </cell>
          <cell r="Y77">
            <v>403.18099999999998</v>
          </cell>
          <cell r="Z77">
            <v>426.4</v>
          </cell>
          <cell r="AA77">
            <v>526.49142797000002</v>
          </cell>
          <cell r="AB77">
            <v>519.27940080999997</v>
          </cell>
          <cell r="AC77">
            <v>686.24372456000003</v>
          </cell>
          <cell r="AD77">
            <v>851.01479085999995</v>
          </cell>
        </row>
        <row r="78">
          <cell r="B78" t="str">
            <v>Commercial Bank of Eritrea</v>
          </cell>
          <cell r="L78">
            <v>29.805018</v>
          </cell>
          <cell r="M78">
            <v>0</v>
          </cell>
          <cell r="N78">
            <v>80.712327000000002</v>
          </cell>
          <cell r="O78">
            <v>322.2192</v>
          </cell>
          <cell r="P78">
            <v>304.05380600000001</v>
          </cell>
          <cell r="Q78">
            <v>502.67763200000002</v>
          </cell>
          <cell r="R78">
            <v>0</v>
          </cell>
          <cell r="S78">
            <v>499.05659999999995</v>
          </cell>
          <cell r="T78">
            <v>408.33498099999997</v>
          </cell>
          <cell r="U78">
            <v>651.99160763999998</v>
          </cell>
          <cell r="V78">
            <v>670.46083299999998</v>
          </cell>
          <cell r="W78">
            <v>866.55200000000002</v>
          </cell>
          <cell r="X78">
            <v>754.9</v>
          </cell>
          <cell r="Y78">
            <v>706.64199999999994</v>
          </cell>
          <cell r="Z78">
            <v>616.19999999999993</v>
          </cell>
          <cell r="AA78">
            <v>323.98399999999998</v>
          </cell>
          <cell r="AB78">
            <v>245.6</v>
          </cell>
          <cell r="AC78">
            <v>102.38500000000001</v>
          </cell>
          <cell r="AD78">
            <v>342.33580000000001</v>
          </cell>
        </row>
        <row r="80">
          <cell r="B80" t="str">
            <v/>
          </cell>
        </row>
        <row r="82">
          <cell r="B82" t="str">
            <v xml:space="preserve">Sources: Bank of Eritrea 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</row>
        <row r="83">
          <cell r="A83" t="str">
            <v>|</v>
          </cell>
          <cell r="B83" t="str">
            <v>1/  Correspondent account.</v>
          </cell>
        </row>
        <row r="84">
          <cell r="A84" t="str">
            <v>|</v>
          </cell>
          <cell r="B84" t="str">
            <v>2/  Clearing account.</v>
          </cell>
        </row>
        <row r="85">
          <cell r="A85" t="str">
            <v>|</v>
          </cell>
          <cell r="B85" t="str">
            <v>3/  Correspondent account (net).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Output"/>
      <sheetName val="Work1"/>
      <sheetName val="Work2"/>
      <sheetName val="Work3"/>
      <sheetName val="Work4"/>
      <sheetName val="Report"/>
      <sheetName val="Sheet1"/>
      <sheetName val="EXCRATE"/>
      <sheetName val="Liabilities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untry Brief"/>
      <sheetName val="SEFIAnnualMeetings"/>
      <sheetName val="PIN-SEFI Table"/>
      <sheetName val="SEFI Table"/>
      <sheetName val="Key SEFI Table"/>
      <sheetName val="Macro Indic SR"/>
      <sheetName val="SEFI Table FR"/>
      <sheetName val="Macro Indic Tl SIP"/>
      <sheetName val="MtlyBr 2 ExtDebt SIP"/>
      <sheetName val="PC_EN_06"/>
      <sheetName val="PC_EN_07"/>
      <sheetName val="PC_EN_08"/>
      <sheetName val="PC_FR_06"/>
      <sheetName val="PC_FR_07"/>
      <sheetName val="PC_FR_08"/>
      <sheetName val="TMU 1"/>
      <sheetName val="TMU 2-EN"/>
      <sheetName val="TMU 2-FR"/>
      <sheetName val="EDSS_Q"/>
      <sheetName val="TMU 3"/>
      <sheetName val="MtlyBr 1 Macro"/>
      <sheetName val="MtlyBr 4 MDG"/>
      <sheetName val="MtlyBr 3 Struc"/>
      <sheetName val="MtlyBr 2 ExtDebt"/>
      <sheetName val="Social"/>
      <sheetName val="MDGs "/>
      <sheetName val="SFB"/>
      <sheetName val="Shocks Form"/>
      <sheetName val="DSAinputs"/>
      <sheetName val="Rout"/>
      <sheetName val="Fout"/>
      <sheetName val="Mout"/>
      <sheetName val="Bout"/>
      <sheetName val="Dout"/>
      <sheetName val="Rin"/>
      <sheetName val="Fin"/>
      <sheetName val="Min"/>
      <sheetName val="Bin"/>
      <sheetName val="ControlSheet"/>
      <sheetName val="Din"/>
      <sheetName val="TOT shock OUT"/>
      <sheetName val="WETA submission"/>
      <sheetName val="WETA consistency"/>
      <sheetName val="EDSSweo"/>
      <sheetName val="IFSIN"/>
      <sheetName val="SEFI"/>
      <sheetName val="App MDGs"/>
      <sheetName val="Gout"/>
      <sheetName val="Gin"/>
      <sheetName val="CXin"/>
      <sheetName val="MDGs"/>
      <sheetName val="Oil shock INPUT"/>
      <sheetName val="Macro Indic Briefing"/>
      <sheetName val="WETA Data"/>
      <sheetName val="SEFI "/>
      <sheetName val="SEFI (FR)"/>
      <sheetName val="PIN-SEFI"/>
      <sheetName val="Key SEFI"/>
      <sheetName val="SEFI PerAvg"/>
      <sheetName val="MTO"/>
      <sheetName val="SR-SEFI"/>
      <sheetName val="PC_EN_09"/>
      <sheetName val="PC_FR_09"/>
      <sheetName val="CoBr-Macro"/>
      <sheetName val="CoBr-ExtDebt"/>
      <sheetName val="CoBr-Struc"/>
      <sheetName val="CoBr-MDG"/>
      <sheetName val="TT-LIC DSA"/>
      <sheetName val="TT-HIPC Cpt"/>
      <sheetName val="CPT-SIMUL"/>
      <sheetName val="Assmpt-HIPC Cpt"/>
      <sheetName val="Assmpt-HIPC Dpt"/>
      <sheetName val="TT-FinCrisis"/>
      <sheetName val="DSAin"/>
      <sheetName val="ConsistCheck"/>
      <sheetName val="Country_Brief"/>
      <sheetName val="PIN-SEFI_Table"/>
      <sheetName val="SEFI_Table"/>
      <sheetName val="Key_SEFI_Table"/>
      <sheetName val="Macro_Indic_SR"/>
      <sheetName val="SEFI_Table_FR"/>
      <sheetName val="Macro_Indic_Tl_SIP"/>
      <sheetName val="MtlyBr_2_ExtDebt_SIP"/>
      <sheetName val="TMU_1"/>
      <sheetName val="TMU_2-EN"/>
      <sheetName val="TMU_2-FR"/>
      <sheetName val="TMU_3"/>
      <sheetName val="MtlyBr_1_Macro"/>
      <sheetName val="MtlyBr_4_MDG"/>
      <sheetName val="MtlyBr_3_Struc"/>
      <sheetName val="MtlyBr_2_ExtDebt"/>
      <sheetName val="MDGs_"/>
      <sheetName val="Shocks_Form"/>
      <sheetName val="TOT_shock_OUT"/>
      <sheetName val="WETA_submission"/>
      <sheetName val="WETA_consistency"/>
      <sheetName val="App_MDGs"/>
      <sheetName val="Oil_shock_INPUT"/>
      <sheetName val="Macro_Indic_Briefing"/>
      <sheetName val="WETA_Data"/>
      <sheetName val="SEFI_"/>
      <sheetName val="SEFI_(FR)"/>
      <sheetName val="Key_SEFI"/>
      <sheetName val="SEFI_PerAvg"/>
      <sheetName val="TT-LIC_DSA"/>
      <sheetName val="TT-HIPC_Cpt"/>
      <sheetName val="Assmpt-HIPC_Cpt"/>
      <sheetName val="Assmpt-HIPC_Dpt"/>
      <sheetName val="Country_Brief1"/>
      <sheetName val="PIN-SEFI_Table1"/>
      <sheetName val="SEFI_Table1"/>
      <sheetName val="Key_SEFI_Table1"/>
      <sheetName val="Macro_Indic_SR1"/>
      <sheetName val="SEFI_Table_FR1"/>
      <sheetName val="Macro_Indic_Tl_SIP1"/>
      <sheetName val="MtlyBr_2_ExtDebt_SIP1"/>
      <sheetName val="TMU_11"/>
      <sheetName val="TMU_2-EN1"/>
      <sheetName val="TMU_2-FR1"/>
      <sheetName val="TMU_31"/>
      <sheetName val="MtlyBr_1_Macro1"/>
      <sheetName val="MtlyBr_4_MDG1"/>
      <sheetName val="MtlyBr_3_Struc1"/>
      <sheetName val="MtlyBr_2_ExtDebt1"/>
      <sheetName val="MDGs_1"/>
      <sheetName val="Shocks_Form1"/>
      <sheetName val="TOT_shock_OUT1"/>
      <sheetName val="WETA_submission1"/>
      <sheetName val="WETA_consistency1"/>
      <sheetName val="App_MDGs1"/>
      <sheetName val="Oil_shock_INPUT1"/>
      <sheetName val="Macro_Indic_Briefing1"/>
      <sheetName val="WETA_Data1"/>
      <sheetName val="SEFI_1"/>
      <sheetName val="SEFI_(FR)1"/>
      <sheetName val="Key_SEFI1"/>
      <sheetName val="SEFI_PerAvg1"/>
      <sheetName val="TT-LIC_DSA1"/>
      <sheetName val="TT-HIPC_Cpt1"/>
      <sheetName val="Assmpt-HIPC_Cpt1"/>
      <sheetName val="Assmpt-HIPC_Dpt1"/>
      <sheetName val="Country_Brief2"/>
      <sheetName val="PIN-SEFI_Table2"/>
      <sheetName val="SEFI_Table2"/>
      <sheetName val="Key_SEFI_Table2"/>
      <sheetName val="Macro_Indic_SR2"/>
      <sheetName val="SEFI_Table_FR2"/>
      <sheetName val="Macro_Indic_Tl_SIP2"/>
      <sheetName val="MtlyBr_2_ExtDebt_SIP2"/>
      <sheetName val="TMU_12"/>
      <sheetName val="TMU_2-EN2"/>
      <sheetName val="TMU_2-FR2"/>
      <sheetName val="TMU_32"/>
      <sheetName val="MtlyBr_1_Macro2"/>
      <sheetName val="MtlyBr_4_MDG2"/>
      <sheetName val="MtlyBr_3_Struc2"/>
      <sheetName val="MtlyBr_2_ExtDebt2"/>
      <sheetName val="MDGs_2"/>
      <sheetName val="Shocks_Form2"/>
      <sheetName val="TOT_shock_OUT2"/>
      <sheetName val="WETA_submission2"/>
      <sheetName val="WETA_consistency2"/>
      <sheetName val="App_MDGs2"/>
      <sheetName val="Oil_shock_INPUT2"/>
      <sheetName val="Macro_Indic_Briefing2"/>
      <sheetName val="WETA_Data2"/>
      <sheetName val="SEFI_2"/>
      <sheetName val="SEFI_(FR)2"/>
      <sheetName val="Key_SEFI2"/>
      <sheetName val="SEFI_PerAvg2"/>
      <sheetName val="TT-LIC_DSA2"/>
      <sheetName val="TT-HIPC_Cpt2"/>
      <sheetName val="Assmpt-HIPC_Cpt2"/>
      <sheetName val="Assmpt-HIPC_Dpt2"/>
      <sheetName val="BOE-Auth"/>
      <sheetName val="CBE-Reclas"/>
      <sheetName val="CBE-Auth"/>
      <sheetName val="HBE-Auth"/>
      <sheetName val="NFA-RED"/>
      <sheetName val="Country_Brief3"/>
      <sheetName val="PIN-SEFI_Table3"/>
      <sheetName val="SEFI_Table3"/>
      <sheetName val="Key_SEFI_Table3"/>
      <sheetName val="Macro_Indic_SR3"/>
      <sheetName val="SEFI_Table_FR3"/>
      <sheetName val="Macro_Indic_Tl_SIP3"/>
      <sheetName val="MtlyBr_2_ExtDebt_SIP3"/>
      <sheetName val="TMU_13"/>
      <sheetName val="TMU_2-EN3"/>
      <sheetName val="TMU_2-FR3"/>
      <sheetName val="TMU_33"/>
      <sheetName val="MtlyBr_1_Macro3"/>
      <sheetName val="MtlyBr_4_MDG3"/>
      <sheetName val="MtlyBr_3_Struc3"/>
      <sheetName val="MtlyBr_2_ExtDebt3"/>
      <sheetName val="MDGs_3"/>
      <sheetName val="Shocks_Form3"/>
      <sheetName val="TOT_shock_OUT3"/>
      <sheetName val="WETA_submission3"/>
      <sheetName val="WETA_consistency3"/>
      <sheetName val="App_MDGs3"/>
      <sheetName val="Oil_shock_INPUT3"/>
      <sheetName val="Macro_Indic_Briefing3"/>
      <sheetName val="WETA_Data3"/>
      <sheetName val="SEFI_3"/>
      <sheetName val="SEFI_(FR)3"/>
      <sheetName val="Key_SEFI3"/>
      <sheetName val="SEFI_PerAvg3"/>
      <sheetName val="TT-LIC_DSA3"/>
      <sheetName val="TT-HIPC_Cpt3"/>
      <sheetName val="Assmpt-HIPC_Cpt3"/>
      <sheetName val="Assmpt-HIPC_Dpt3"/>
      <sheetName val="Country_Brief4"/>
      <sheetName val="PIN-SEFI_Table4"/>
      <sheetName val="SEFI_Table4"/>
      <sheetName val="Key_SEFI_Table4"/>
      <sheetName val="Macro_Indic_SR4"/>
      <sheetName val="SEFI_Table_FR4"/>
      <sheetName val="Macro_Indic_Tl_SIP4"/>
      <sheetName val="MtlyBr_2_ExtDebt_SIP4"/>
      <sheetName val="TMU_14"/>
      <sheetName val="TMU_2-EN4"/>
      <sheetName val="TMU_2-FR4"/>
      <sheetName val="TMU_34"/>
      <sheetName val="MtlyBr_1_Macro4"/>
      <sheetName val="MtlyBr_4_MDG4"/>
      <sheetName val="MtlyBr_3_Struc4"/>
      <sheetName val="MtlyBr_2_ExtDebt4"/>
      <sheetName val="MDGs_4"/>
      <sheetName val="Shocks_Form4"/>
      <sheetName val="TOT_shock_OUT4"/>
      <sheetName val="WETA_submission4"/>
      <sheetName val="WETA_consistency4"/>
      <sheetName val="App_MDGs4"/>
      <sheetName val="Oil_shock_INPUT4"/>
      <sheetName val="Macro_Indic_Briefing4"/>
      <sheetName val="WETA_Data4"/>
      <sheetName val="SEFI_4"/>
      <sheetName val="SEFI_(FR)4"/>
      <sheetName val="Key_SEFI4"/>
      <sheetName val="SEFI_PerAvg4"/>
      <sheetName val="TT-LIC_DSA4"/>
      <sheetName val="TT-HIPC_Cpt4"/>
      <sheetName val="Assmpt-HIPC_Cpt4"/>
      <sheetName val="Assmpt-HIPC_Dpt4"/>
      <sheetName val="Country_Brief5"/>
      <sheetName val="PIN-SEFI_Table5"/>
      <sheetName val="SEFI_Table5"/>
      <sheetName val="Key_SEFI_Table5"/>
      <sheetName val="Macro_Indic_SR5"/>
      <sheetName val="SEFI_Table_FR5"/>
      <sheetName val="Macro_Indic_Tl_SIP5"/>
      <sheetName val="MtlyBr_2_ExtDebt_SIP5"/>
      <sheetName val="TMU_15"/>
      <sheetName val="TMU_2-EN5"/>
      <sheetName val="TMU_2-FR5"/>
      <sheetName val="TMU_35"/>
      <sheetName val="MtlyBr_1_Macro5"/>
      <sheetName val="MtlyBr_4_MDG5"/>
      <sheetName val="MtlyBr_3_Struc5"/>
      <sheetName val="MtlyBr_2_ExtDebt5"/>
      <sheetName val="MDGs_5"/>
      <sheetName val="Shocks_Form5"/>
      <sheetName val="TOT_shock_OUT5"/>
      <sheetName val="WETA_submission5"/>
      <sheetName val="WETA_consistency5"/>
      <sheetName val="App_MDGs5"/>
      <sheetName val="Oil_shock_INPUT5"/>
      <sheetName val="Macro_Indic_Briefing5"/>
      <sheetName val="WETA_Data5"/>
      <sheetName val="SEFI_5"/>
      <sheetName val="SEFI_(FR)5"/>
      <sheetName val="Key_SEFI5"/>
      <sheetName val="SEFI_PerAvg5"/>
      <sheetName val="TT-LIC_DSA5"/>
      <sheetName val="TT-HIPC_Cpt5"/>
      <sheetName val="Assmpt-HIPC_Cpt5"/>
      <sheetName val="Assmpt-HIPC_Dpt5"/>
      <sheetName val="Country_Brief6"/>
      <sheetName val="PIN-SEFI_Table6"/>
      <sheetName val="SEFI_Table6"/>
      <sheetName val="Key_SEFI_Table6"/>
      <sheetName val="Macro_Indic_SR6"/>
      <sheetName val="SEFI_Table_FR6"/>
      <sheetName val="Macro_Indic_Tl_SIP6"/>
      <sheetName val="MtlyBr_2_ExtDebt_SIP6"/>
      <sheetName val="TMU_16"/>
      <sheetName val="TMU_2-EN6"/>
      <sheetName val="TMU_2-FR6"/>
      <sheetName val="TMU_36"/>
      <sheetName val="MtlyBr_1_Macro6"/>
      <sheetName val="MtlyBr_4_MDG6"/>
      <sheetName val="MtlyBr_3_Struc6"/>
      <sheetName val="MtlyBr_2_ExtDebt6"/>
      <sheetName val="MDGs_6"/>
      <sheetName val="Shocks_Form6"/>
      <sheetName val="TOT_shock_OUT6"/>
      <sheetName val="WETA_submission6"/>
      <sheetName val="WETA_consistency6"/>
      <sheetName val="App_MDGs6"/>
      <sheetName val="Oil_shock_INPUT6"/>
      <sheetName val="Macro_Indic_Briefing6"/>
      <sheetName val="WETA_Data6"/>
      <sheetName val="SEFI_6"/>
      <sheetName val="SEFI_(FR)6"/>
      <sheetName val="Key_SEFI6"/>
      <sheetName val="SEFI_PerAvg6"/>
      <sheetName val="TT-LIC_DSA6"/>
      <sheetName val="TT-HIPC_Cpt6"/>
      <sheetName val="Assmpt-HIPC_Cpt6"/>
      <sheetName val="Assmpt-HIPC_Dp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0">
          <cell r="D10">
            <v>208.30266666666668</v>
          </cell>
        </row>
      </sheetData>
      <sheetData sheetId="32"/>
      <sheetData sheetId="33"/>
      <sheetData sheetId="34"/>
      <sheetData sheetId="35">
        <row r="165">
          <cell r="S165">
            <v>1034.0033333333333</v>
          </cell>
        </row>
      </sheetData>
      <sheetData sheetId="36"/>
      <sheetData sheetId="37"/>
      <sheetData sheetId="38">
        <row r="69">
          <cell r="P69">
            <v>-31.047130316141391</v>
          </cell>
        </row>
      </sheetData>
      <sheetData sheetId="39"/>
      <sheetData sheetId="40">
        <row r="23">
          <cell r="D23">
            <v>39.26876399318391</v>
          </cell>
        </row>
      </sheetData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f-Crit-03-fr Stafin willy"/>
      <sheetName val="GOUV INFO (3b)"/>
      <sheetName val="BNCCLE-Août 2004 pgmé GOUV"/>
      <sheetName val="GOUV INFO (2)"/>
      <sheetName val="GOUV INFO"/>
      <sheetName val="ajustement cptes en Euros"/>
      <sheetName val="PARAM"/>
      <sheetName val="CONTROLE"/>
      <sheetName val="PIR -Avril"/>
      <sheetName val="PIR (3)"/>
      <sheetName val="PIR"/>
      <sheetName val="PIR - Mai"/>
      <sheetName val="BCCNFA"/>
      <sheetName val="SIMONIT-sans efffet"/>
      <sheetName val="PIR - Juin avec ajust"/>
      <sheetName val="PIR - Juin"/>
      <sheetName val="PIR -plan Trésorerie"/>
      <sheetName val="BNCCLE-Déc"/>
      <sheetName val="BNCCLE- Déc 01"/>
      <sheetName val="BNCCLE- Déc 2002 après -Ajusté"/>
      <sheetName val="BNCCLE- Déc 01 après"/>
      <sheetName val="BNCCLE- Avril Prgmé"/>
      <sheetName val="BNCCLE- Mai prgmé"/>
      <sheetName val="BNCCLE- Juin prgmé "/>
      <sheetName val="BNCCLE- Juillet prgmé "/>
      <sheetName val="BNCCLE- Août prgmé"/>
      <sheetName val="BNCCLE-synthèse"/>
      <sheetName val="SMI -proj"/>
      <sheetName val="MS-proj (2)"/>
      <sheetName val="BNCCLE-juin"/>
      <sheetName val="BNCCLE-juillet"/>
      <sheetName val="BNCCLE- août"/>
      <sheetName val="BNCCLE- sept"/>
      <sheetName val="BNCCLE (2)"/>
      <sheetName val="BNCCLE après"/>
      <sheetName val="BNCCLE après (2)"/>
      <sheetName val="BNCCLE après (3)"/>
      <sheetName val="BCCNFA Tx courant"/>
      <sheetName val="BCCNFA Tx Pgmé1"/>
      <sheetName val="BCCNFA Tx Pgmé"/>
      <sheetName val="BNCCLE- Déc après "/>
      <sheetName val="BNCCLE- Janv.2003 après"/>
      <sheetName val="CritèresJanv 03 N°1"/>
      <sheetName val="CritèresJanv 03 N°2"/>
      <sheetName val="Critères Janv.03"/>
      <sheetName val="BNCCLE- Févr.2003 après"/>
      <sheetName val="Critères Fév.03 N°1 "/>
      <sheetName val="Critères Fév. 03 N°2 (2)"/>
      <sheetName val="Critères Fév. 03 N°2"/>
      <sheetName val="Critères Févr.03 "/>
      <sheetName val="Critères Sept (3)"/>
      <sheetName val="Critères Déc2002"/>
      <sheetName val="Critères Déc2002 N°1"/>
      <sheetName val="Critères Mars 03Ajusteur"/>
      <sheetName val="Critères Mars 03Ajusteur (2)"/>
      <sheetName val="Critères Déc2002 N°2 (2)"/>
      <sheetName val="Critères Octobre"/>
      <sheetName val="Feuil1"/>
      <sheetName val="Critères Déc2002 Ajusté"/>
      <sheetName val="BNCCLE-synthèse (2)"/>
      <sheetName val="Critères Sept (2)"/>
      <sheetName val="BNCCLE- Octobre"/>
      <sheetName val="BNCCLE- sept (2)"/>
      <sheetName val="Critères Déc2002 N°2 (3)"/>
      <sheetName val="Critères juin"/>
      <sheetName val="Critères juillet"/>
      <sheetName val="Critères juillet-bis"/>
      <sheetName val="Ajusteur"/>
      <sheetName val="Feuil2"/>
      <sheetName val="Critères Juin 03 "/>
      <sheetName val="Critères août"/>
      <sheetName val="Critères Sept"/>
      <sheetName val="Critères Décembre"/>
      <sheetName val="Critères Déc2002 (2)"/>
      <sheetName val="APN-BCC"/>
      <sheetName val="BNCCLE- Janvier 2004 pgmé"/>
      <sheetName val="BNCCLE-Février 2004 pgmé "/>
      <sheetName val="BNCCLE-Mars 2004 pgmé  "/>
      <sheetName val="BNCCLE-Avril 2004 pgmé "/>
      <sheetName val="BNCCLE-Mai 2004 pgmé  "/>
      <sheetName val="BNCCLE-Juin 2004 pgmé"/>
      <sheetName val="BNCCLE-Juillet 2004 pgmé "/>
      <sheetName val="BNCCLE-Août 2004 pgmé"/>
      <sheetName val="BNCCLE-Septembre 2004 pgmé"/>
      <sheetName val="BNCCLE-Octobre 2004 pgmé "/>
      <sheetName val="BNCCLE-Novembre 2004 pgmé"/>
      <sheetName val="BNCCLE"/>
      <sheetName val="BNCBIL"/>
      <sheetName val="Reclassement RME-BCC (2)"/>
      <sheetName val="APN tx Prog"/>
      <sheetName val="BNCCLE- Décembre 03 pgmé"/>
      <sheetName val="BDDCLE-Déc 03 pgmé"/>
      <sheetName val="SIMONIT taux courant"/>
      <sheetName val="Bilan BCM"/>
      <sheetName val="Bilan BCC"/>
      <sheetName val="BNCCLE- sept après- Ajusté"/>
      <sheetName val="BILAN BCC proj FELY  (2)"/>
      <sheetName val="BILAN BCC proj FELY  (3)"/>
      <sheetName val="BDDCLE-juin"/>
      <sheetName val="BDDCLE-juillet"/>
      <sheetName val="BDDCLE-Janvier 04 pgmé "/>
      <sheetName val="BDDCLE-févr 04 pgmé "/>
      <sheetName val="BDDCLE-mars 04 pgmé  "/>
      <sheetName val="BDDCLE-AVRIL 04 pgmé "/>
      <sheetName val="BDDCLE-MAI 04 pgmé "/>
      <sheetName val="BDDCLE-JUIN 04 pgmé"/>
      <sheetName val="BDDCLE-JUILLET 04 pgmé "/>
      <sheetName val="BDDCLE-AOUT 04 pgmé"/>
      <sheetName val="BDDCLE-Septembre 04 pgmé"/>
      <sheetName val="BDDCLE-Octobre 04 pgmé"/>
      <sheetName val="BDDCLE-Novembre 04 pgmé"/>
      <sheetName val="BDDCLE"/>
      <sheetName val="BDDBIL"/>
      <sheetName val="BDDCLE-déc 01"/>
      <sheetName val="Tabl E-R"/>
      <sheetName val="Tabl E-R var"/>
      <sheetName val="SIMONIT-NV avec effet  (2)"/>
      <sheetName val="BULLETIN"/>
      <sheetName val="Titre"/>
      <sheetName val="BCC-Avoirs-ext"/>
      <sheetName val="Titre -FORMULAIRE"/>
      <sheetName val="BCCNFA "/>
      <sheetName val="Feuil1 (2)"/>
      <sheetName val="Couverture (10)"/>
      <sheetName val="Feuil1 (3)"/>
      <sheetName val="Feuil1 (6)"/>
      <sheetName val="Couverture (9)"/>
      <sheetName val="Couverture (8)"/>
      <sheetName val="Couverture"/>
      <sheetName val="Feuil1 (5)"/>
      <sheetName val="BCCNFA (2)"/>
      <sheetName val="SMON-JULY"/>
      <sheetName val="SMON-JUNE"/>
      <sheetName val="SIMONIT-NV "/>
      <sheetName val="Feuil1 (4)"/>
      <sheetName val="Couverture (2)"/>
      <sheetName val="Couverture (7)"/>
      <sheetName val="Couverture (3)"/>
      <sheetName val="Couverture (4)"/>
      <sheetName val="Couverture (5)"/>
      <sheetName val="Couverture (6)"/>
      <sheetName val="Base monétaire staf"/>
      <sheetName val="Base monétaire (2)"/>
      <sheetName val="Base monétaire2"/>
      <sheetName val="MS-proj"/>
      <sheetName val="Critères PEG2003"/>
      <sheetName val="SMI sans BM"/>
      <sheetName val="SIMONIT sans Ress Ext"/>
      <sheetName val="Feuil3"/>
      <sheetName val="Situation BCC"/>
      <sheetName val="Situation  BCM"/>
      <sheetName val="SIMONIT- 02"/>
      <sheetName val="ACCES AUX  FEUILLES"/>
      <sheetName val="BNCCLE- sept après"/>
      <sheetName val="BNCCLE- Déc 2002 après"/>
      <sheetName val="BNCCLE- Mars 2003 après "/>
      <sheetName val="BNCCLE- Oct après"/>
      <sheetName val="BNCCLE- Nov après "/>
      <sheetName val="BNCCLE- Mars 2003 après vérif "/>
      <sheetName val="Critères Mars 03 "/>
      <sheetName val="Critères Déc2002 N°2"/>
      <sheetName val="Ajust. Extracpt"/>
      <sheetName val="Ajusteur corrigé"/>
      <sheetName val="Critères Mars 03 BVersion"/>
      <sheetName val="Critères Mai 03 BVer"/>
      <sheetName val="Taux de change"/>
      <sheetName val="SIMONIT "/>
      <sheetName val="BDDCLE-janv 03"/>
      <sheetName val="BDDCLE-févr. 03 "/>
      <sheetName val="BDDCLE-mars 03 "/>
      <sheetName val="BDDCLE-Avril 03"/>
      <sheetName val="BDDCLE-Mai 03"/>
      <sheetName val="BDDCLE-JUIN 03 "/>
      <sheetName val="BNCCLE- sept 03 prgmé "/>
      <sheetName val="BNCCLE- Novembre 03 pgmé"/>
      <sheetName val="BNCCLE- Oct 03 pgmé"/>
      <sheetName val="Les APN"/>
      <sheetName val="BDDCLE-Juillet 03  "/>
      <sheetName val="BDDCLE-Déc 02"/>
      <sheetName val="BDDCLE-Nov 03 pgmé "/>
      <sheetName val="BDDCLE-Oct 03 pgmé"/>
      <sheetName val="BDDCLE-Sept03"/>
      <sheetName val="BDDCLE-Oct 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2"/>
      <sheetName val="Chart1"/>
      <sheetName val="Sheet1"/>
      <sheetName val="Chart2"/>
      <sheetName val="Sheet2"/>
      <sheetName val="Sheet3"/>
      <sheetName val="Chart3"/>
      <sheetName val="Sheet4"/>
      <sheetName val="Fisc"/>
      <sheetName val="Output2"/>
      <sheetName val="Q6"/>
      <sheetName val="BDDCLE-Octobre 04 pgm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1">
          <cell r="B21" t="str">
            <v>q:\data\afr\weo\current\RBANKS\r728.bnk,type=laremos</v>
          </cell>
          <cell r="C21" t="str">
            <v>Tertiary Sector</v>
          </cell>
          <cell r="E21">
            <v>2.7120000000000002</v>
          </cell>
          <cell r="F21">
            <v>2.9289999999999998</v>
          </cell>
          <cell r="G21">
            <v>3.0350000000000001</v>
          </cell>
          <cell r="H21">
            <v>2.802</v>
          </cell>
          <cell r="I21">
            <v>2.8730000000000002</v>
          </cell>
          <cell r="J21">
            <v>2.8719999999999999</v>
          </cell>
          <cell r="K21">
            <v>3.0259999999999998</v>
          </cell>
          <cell r="L21">
            <v>3.1110000000000002</v>
          </cell>
          <cell r="M21">
            <v>3.14</v>
          </cell>
          <cell r="N21">
            <v>3.2509999999999999</v>
          </cell>
          <cell r="O21">
            <v>3.3290000000000002</v>
          </cell>
          <cell r="P21">
            <v>3.5880000000000001</v>
          </cell>
          <cell r="Q21">
            <v>3.83</v>
          </cell>
          <cell r="R21">
            <v>6.7370755515010785</v>
          </cell>
          <cell r="S21">
            <v>7.0779264739884393</v>
          </cell>
          <cell r="T21">
            <v>7.4855582808280827</v>
          </cell>
          <cell r="U21">
            <v>7.9048130214541121</v>
          </cell>
          <cell r="V21">
            <v>8.2849147564469909</v>
          </cell>
          <cell r="W21">
            <v>8.4424433223413029</v>
          </cell>
          <cell r="X21">
            <v>8.7817186932849367</v>
          </cell>
          <cell r="Y21">
            <v>9.1013012895662371</v>
          </cell>
          <cell r="Z21">
            <v>9.4584065319340294</v>
          </cell>
          <cell r="AA21">
            <v>9.7828606347230949</v>
          </cell>
          <cell r="AB21">
            <v>10.123115402973252</v>
          </cell>
          <cell r="AC21">
            <v>10.499946525417691</v>
          </cell>
          <cell r="AD21">
            <v>10.923948679754947</v>
          </cell>
          <cell r="AE21">
            <v>11.362585480517103</v>
          </cell>
          <cell r="AF21">
            <v>11.811830541445666</v>
          </cell>
        </row>
        <row r="23">
          <cell r="B23" t="str">
            <v>q:\data\afr\weo\current\RBANKS\r728.bnk,type=laremos</v>
          </cell>
          <cell r="C23" t="str">
            <v>Public consumption</v>
          </cell>
          <cell r="E23">
            <v>1.161</v>
          </cell>
          <cell r="F23">
            <v>1.4550000000000001</v>
          </cell>
          <cell r="G23">
            <v>1.4990000000000001</v>
          </cell>
          <cell r="H23">
            <v>1.518</v>
          </cell>
          <cell r="I23">
            <v>1.5469999999999999</v>
          </cell>
          <cell r="J23">
            <v>1.6930000000000001</v>
          </cell>
          <cell r="K23">
            <v>1.728</v>
          </cell>
          <cell r="L23">
            <v>1.7330000000000001</v>
          </cell>
          <cell r="M23">
            <v>1.798</v>
          </cell>
          <cell r="N23">
            <v>1.756</v>
          </cell>
          <cell r="O23">
            <v>1.8620000000000001</v>
          </cell>
          <cell r="P23">
            <v>2.081</v>
          </cell>
          <cell r="Q23">
            <v>2.2210000000000001</v>
          </cell>
          <cell r="R23">
            <v>3.6829999999999998</v>
          </cell>
          <cell r="S23">
            <v>3.738</v>
          </cell>
          <cell r="T23">
            <v>3.8090000000000002</v>
          </cell>
          <cell r="U23">
            <v>3.9079999999999999</v>
          </cell>
          <cell r="V23">
            <v>4.0549999999999997</v>
          </cell>
          <cell r="W23">
            <v>4.1779999999999999</v>
          </cell>
          <cell r="X23">
            <v>3.9233140862523079</v>
          </cell>
          <cell r="Y23">
            <v>3.6481572224661054</v>
          </cell>
          <cell r="Z23">
            <v>4.0455592338997768</v>
          </cell>
          <cell r="AA23">
            <v>3.8176595009516632</v>
          </cell>
          <cell r="AB23">
            <v>3.892743205474738</v>
          </cell>
          <cell r="AC23">
            <v>3.9534360738888323</v>
          </cell>
          <cell r="AD23">
            <v>4.0318602787876507</v>
          </cell>
          <cell r="AE23">
            <v>4.1147974236071923</v>
          </cell>
          <cell r="AF23">
            <v>4.212258377580806</v>
          </cell>
        </row>
        <row r="24">
          <cell r="B24" t="str">
            <v>q:\data\afr\weo\current\RBANKS\r728.bnk,type=laremos</v>
          </cell>
          <cell r="C24" t="str">
            <v>Private consumption</v>
          </cell>
          <cell r="E24">
            <v>4.8499999999999996</v>
          </cell>
          <cell r="F24">
            <v>3.9089999999999998</v>
          </cell>
          <cell r="G24">
            <v>3.7330000000000001</v>
          </cell>
          <cell r="H24">
            <v>3.3479999999999999</v>
          </cell>
          <cell r="I24">
            <v>3.468</v>
          </cell>
          <cell r="J24">
            <v>2.9870000000000001</v>
          </cell>
          <cell r="K24">
            <v>3.2229999999999999</v>
          </cell>
          <cell r="L24">
            <v>3.8220000000000001</v>
          </cell>
          <cell r="M24">
            <v>3.5790000000000002</v>
          </cell>
          <cell r="N24">
            <v>3.6850000000000001</v>
          </cell>
          <cell r="O24">
            <v>3.0449999999999999</v>
          </cell>
          <cell r="P24">
            <v>3.1185222103687726</v>
          </cell>
          <cell r="Q24">
            <v>3.2282023308401495</v>
          </cell>
          <cell r="R24">
            <v>6.2922097509919368</v>
          </cell>
          <cell r="S24">
            <v>6.6907284489326653</v>
          </cell>
          <cell r="T24">
            <v>7.5048034556994825</v>
          </cell>
          <cell r="U24">
            <v>7.8097483540938439</v>
          </cell>
          <cell r="V24">
            <v>6.9835031553282514</v>
          </cell>
          <cell r="W24">
            <v>6.7541159070444179</v>
          </cell>
          <cell r="X24">
            <v>7.7723011377168874</v>
          </cell>
          <cell r="Y24">
            <v>8.4430686823232008</v>
          </cell>
          <cell r="Z24">
            <v>8.4330945804259834</v>
          </cell>
          <cell r="AA24">
            <v>8.9764044655611777</v>
          </cell>
          <cell r="AB24">
            <v>9.1630222418282496</v>
          </cell>
          <cell r="AC24">
            <v>9.4195299845360463</v>
          </cell>
          <cell r="AD24">
            <v>9.7266916834358899</v>
          </cell>
          <cell r="AE24">
            <v>10.0222937211651</v>
          </cell>
          <cell r="AF24">
            <v>10.563991448346915</v>
          </cell>
        </row>
        <row r="25">
          <cell r="B25" t="str">
            <v>q:\data\afr\weo\current\RBANKS\r728.bnk,type=laremos</v>
          </cell>
          <cell r="C25" t="str">
            <v>Gross fixed capital formation</v>
          </cell>
          <cell r="E25">
            <v>1.806</v>
          </cell>
          <cell r="F25">
            <v>1.639</v>
          </cell>
          <cell r="G25">
            <v>1.351</v>
          </cell>
          <cell r="H25">
            <v>1.0249999999999999</v>
          </cell>
          <cell r="I25">
            <v>0.878</v>
          </cell>
          <cell r="J25">
            <v>0.88500000000000001</v>
          </cell>
          <cell r="K25">
            <v>0.82599999999999996</v>
          </cell>
          <cell r="L25">
            <v>0.86599999999999999</v>
          </cell>
          <cell r="M25">
            <v>0.97499999999999998</v>
          </cell>
          <cell r="N25">
            <v>1.0669999999999999</v>
          </cell>
          <cell r="O25">
            <v>1.29</v>
          </cell>
          <cell r="P25">
            <v>0.98605754276827362</v>
          </cell>
          <cell r="Q25">
            <v>1.3602177293934679</v>
          </cell>
          <cell r="R25">
            <v>1.4450000000000001</v>
          </cell>
          <cell r="S25">
            <v>1.605</v>
          </cell>
          <cell r="T25">
            <v>1.6719999999999999</v>
          </cell>
          <cell r="U25">
            <v>1.7290000000000001</v>
          </cell>
          <cell r="V25">
            <v>2.479674103174708</v>
          </cell>
          <cell r="W25">
            <v>3.0628138056612166</v>
          </cell>
          <cell r="X25">
            <v>3.2082367515703583</v>
          </cell>
          <cell r="Y25">
            <v>3.2497652320298926</v>
          </cell>
          <cell r="Z25">
            <v>3.3978450258475821</v>
          </cell>
          <cell r="AA25">
            <v>3.6158149886556639</v>
          </cell>
          <cell r="AB25">
            <v>3.8928551632380421</v>
          </cell>
          <cell r="AC25">
            <v>4.195606824238479</v>
          </cell>
          <cell r="AD25">
            <v>4.5153380368725342</v>
          </cell>
          <cell r="AE25">
            <v>4.8051932326312858</v>
          </cell>
          <cell r="AF25">
            <v>5.0853026957459067</v>
          </cell>
        </row>
        <row r="26">
          <cell r="B26" t="str">
            <v>q:\data\afr\weo\current\RBANKS\r728.bnk,type=laremos</v>
          </cell>
          <cell r="C26" t="str">
            <v>Changes in inventories</v>
          </cell>
          <cell r="E26">
            <v>0.111</v>
          </cell>
          <cell r="F26">
            <v>0.109</v>
          </cell>
          <cell r="G26">
            <v>-9.5000000000000001E-2</v>
          </cell>
          <cell r="H26">
            <v>8.7999999999999995E-2</v>
          </cell>
          <cell r="I26">
            <v>6.0999999999999999E-2</v>
          </cell>
          <cell r="J26">
            <v>-0.217</v>
          </cell>
          <cell r="K26">
            <v>-0.38</v>
          </cell>
          <cell r="L26">
            <v>4.8000000000000001E-2</v>
          </cell>
          <cell r="M26">
            <v>0.17299999999999999</v>
          </cell>
          <cell r="N26">
            <v>1.4E-2</v>
          </cell>
          <cell r="O26">
            <v>0.75700000000000001</v>
          </cell>
          <cell r="P26">
            <v>0.10699999999999996</v>
          </cell>
          <cell r="Q26">
            <v>0.12999999999999998</v>
          </cell>
          <cell r="R26">
            <v>-0.436</v>
          </cell>
          <cell r="S26">
            <v>0.252</v>
          </cell>
          <cell r="T26">
            <v>-0.06</v>
          </cell>
          <cell r="U26">
            <v>-6.5000000000000002E-2</v>
          </cell>
          <cell r="V26">
            <v>9.1999999999999998E-2</v>
          </cell>
          <cell r="W26">
            <v>0.51800000000000002</v>
          </cell>
          <cell r="X26">
            <v>3.3319015594499429E-2</v>
          </cell>
          <cell r="Y26">
            <v>6.2629308540190651E-2</v>
          </cell>
          <cell r="Z26">
            <v>7.0847723355348516E-2</v>
          </cell>
          <cell r="AA26">
            <v>7.3523906780821449E-2</v>
          </cell>
          <cell r="AB26">
            <v>7.6916865033736265E-2</v>
          </cell>
          <cell r="AC26">
            <v>8.0363936988422813E-2</v>
          </cell>
          <cell r="AD26">
            <v>8.4120433300432132E-2</v>
          </cell>
          <cell r="AE26">
            <v>8.7686973804824042E-2</v>
          </cell>
          <cell r="AF26">
            <v>8.269597401087625E-2</v>
          </cell>
        </row>
        <row r="27">
          <cell r="B27" t="str">
            <v>q:\data\afr\weo\current\RBANKS\r728.bnk,type=laremos</v>
          </cell>
          <cell r="C27" t="str">
            <v>Exports of goods and services</v>
          </cell>
          <cell r="E27">
            <v>3.4540000000000002</v>
          </cell>
          <cell r="F27">
            <v>3.1339999999999999</v>
          </cell>
          <cell r="G27">
            <v>3.012</v>
          </cell>
          <cell r="H27">
            <v>2.8159999999999998</v>
          </cell>
          <cell r="I27">
            <v>2.8690000000000002</v>
          </cell>
          <cell r="J27">
            <v>3.6150000000000002</v>
          </cell>
          <cell r="K27">
            <v>4.0410000000000004</v>
          </cell>
          <cell r="L27">
            <v>3.67</v>
          </cell>
          <cell r="M27">
            <v>3.5030000000000001</v>
          </cell>
          <cell r="N27">
            <v>3.5489999999999999</v>
          </cell>
          <cell r="O27">
            <v>3.157</v>
          </cell>
          <cell r="P27">
            <v>4.0665736003299457</v>
          </cell>
          <cell r="Q27">
            <v>4.3241378286348002</v>
          </cell>
          <cell r="R27">
            <v>4.7870801629287083</v>
          </cell>
          <cell r="S27">
            <v>4.3133620130565173</v>
          </cell>
          <cell r="T27">
            <v>4.7881980656399792</v>
          </cell>
          <cell r="U27">
            <v>5.1542609876150038</v>
          </cell>
          <cell r="V27">
            <v>5.1330543692855715</v>
          </cell>
          <cell r="W27">
            <v>4.7868818594449554</v>
          </cell>
          <cell r="X27">
            <v>5.6429307271690785</v>
          </cell>
          <cell r="Y27">
            <v>5.8161009204460621</v>
          </cell>
          <cell r="Z27">
            <v>6.2006517620474408</v>
          </cell>
          <cell r="AA27">
            <v>6.2038590746753286</v>
          </cell>
          <cell r="AB27">
            <v>6.453709116267814</v>
          </cell>
          <cell r="AC27">
            <v>6.7037593746435746</v>
          </cell>
          <cell r="AD27">
            <v>7.0481459383282754</v>
          </cell>
          <cell r="AE27">
            <v>7.532265006897835</v>
          </cell>
          <cell r="AF27">
            <v>7.6535781199104074</v>
          </cell>
        </row>
        <row r="28">
          <cell r="B28" t="str">
            <v>q:\data\afr\weo\current\RBANKS\r728.bnk,type=laremos</v>
          </cell>
          <cell r="C28" t="str">
            <v xml:space="preserve">  Exports of goods</v>
          </cell>
          <cell r="E28">
            <v>3.1230000000000002</v>
          </cell>
          <cell r="F28">
            <v>2.86</v>
          </cell>
          <cell r="G28">
            <v>2.7509999999999999</v>
          </cell>
          <cell r="H28">
            <v>2.581</v>
          </cell>
          <cell r="I28">
            <v>2.6160000000000001</v>
          </cell>
          <cell r="J28">
            <v>3.331</v>
          </cell>
          <cell r="K28">
            <v>3.74</v>
          </cell>
          <cell r="L28">
            <v>3.3940000000000001</v>
          </cell>
          <cell r="M28">
            <v>3.1989999999999998</v>
          </cell>
          <cell r="N28">
            <v>3.2120000000000002</v>
          </cell>
          <cell r="O28">
            <v>2.8159999999999998</v>
          </cell>
          <cell r="P28">
            <v>3.7099999999999995</v>
          </cell>
          <cell r="Q28">
            <v>3.9559999999999991</v>
          </cell>
          <cell r="R28">
            <v>4.2649999999999997</v>
          </cell>
          <cell r="S28">
            <v>3.7320000000000002</v>
          </cell>
          <cell r="T28">
            <v>4.1319999999999997</v>
          </cell>
          <cell r="U28">
            <v>4.242</v>
          </cell>
          <cell r="V28">
            <v>4.2190000000000003</v>
          </cell>
          <cell r="W28">
            <v>4.1970000000000001</v>
          </cell>
          <cell r="X28">
            <v>4.3701106017034865</v>
          </cell>
          <cell r="Y28">
            <v>4.4985798960606704</v>
          </cell>
          <cell r="Z28">
            <v>4.7180459193032851</v>
          </cell>
          <cell r="AA28">
            <v>4.7947536126650352</v>
          </cell>
          <cell r="AB28">
            <v>5.08150065237185</v>
          </cell>
          <cell r="AC28">
            <v>5.3739229144879825</v>
          </cell>
          <cell r="AD28">
            <v>5.7445971367431383</v>
          </cell>
          <cell r="AE28">
            <v>6.2392314012200982</v>
          </cell>
          <cell r="AF28">
            <v>6.6661322568894112</v>
          </cell>
        </row>
        <row r="29">
          <cell r="B29" t="str">
            <v>q:\data\afr\weo\current\RBANKS\r728.bnk,type=laremos</v>
          </cell>
          <cell r="C29" t="str">
            <v>Imports of goods and services</v>
          </cell>
          <cell r="E29">
            <v>4.5960000000000001</v>
          </cell>
          <cell r="F29">
            <v>4.1470000000000002</v>
          </cell>
          <cell r="G29">
            <v>4.1740000000000004</v>
          </cell>
          <cell r="H29">
            <v>3.6459999999999999</v>
          </cell>
          <cell r="I29">
            <v>3.6880000000000002</v>
          </cell>
          <cell r="J29">
            <v>3.786</v>
          </cell>
          <cell r="K29">
            <v>4.0110000000000001</v>
          </cell>
          <cell r="L29">
            <v>4.5069999999999997</v>
          </cell>
          <cell r="M29">
            <v>4.3570000000000002</v>
          </cell>
          <cell r="N29">
            <v>4.2709999999999999</v>
          </cell>
          <cell r="O29">
            <v>4.0723049777994627</v>
          </cell>
          <cell r="P29">
            <v>4.2155837275647894</v>
          </cell>
          <cell r="Q29">
            <v>4.4433075733800997</v>
          </cell>
          <cell r="R29">
            <v>4.3992899139206454</v>
          </cell>
          <cell r="S29">
            <v>4.3950904619891826</v>
          </cell>
          <cell r="T29">
            <v>5.0080015213394624</v>
          </cell>
          <cell r="U29">
            <v>5.4250093417088463</v>
          </cell>
          <cell r="V29">
            <v>5.077231627788529</v>
          </cell>
          <cell r="W29">
            <v>5.1848115721505907</v>
          </cell>
          <cell r="X29">
            <v>5.9841017183031298</v>
          </cell>
          <cell r="Y29">
            <v>6.1447213658054523</v>
          </cell>
          <cell r="Z29">
            <v>6.659122507022242</v>
          </cell>
          <cell r="AA29">
            <v>6.7362754661949111</v>
          </cell>
          <cell r="AB29">
            <v>6.8917848444585488</v>
          </cell>
          <cell r="AC29">
            <v>7.0704848932635311</v>
          </cell>
          <cell r="AD29">
            <v>7.3461060328384216</v>
          </cell>
          <cell r="AE29">
            <v>7.6961285753993565</v>
          </cell>
          <cell r="AF29">
            <v>7.8828266155949134</v>
          </cell>
        </row>
        <row r="30">
          <cell r="B30" t="str">
            <v>q:\data\afr\weo\current\RBANKS\r728.bnk,type=laremos</v>
          </cell>
          <cell r="C30" t="str">
            <v xml:space="preserve">  Imports of goods</v>
          </cell>
          <cell r="E30">
            <v>3.1797118353344769</v>
          </cell>
          <cell r="F30">
            <v>3.6856878216123499</v>
          </cell>
          <cell r="G30">
            <v>3.2665214408233272</v>
          </cell>
          <cell r="H30">
            <v>2.7630257289879934</v>
          </cell>
          <cell r="I30">
            <v>2.8250325900514581</v>
          </cell>
          <cell r="J30">
            <v>2.4802744425385934</v>
          </cell>
          <cell r="K30">
            <v>2.7704665523156087</v>
          </cell>
          <cell r="L30">
            <v>2.8341599999999998</v>
          </cell>
          <cell r="M30">
            <v>2.7300479999999996</v>
          </cell>
          <cell r="N30">
            <v>2.7387240000000004</v>
          </cell>
          <cell r="O30">
            <v>3.1560000000000001</v>
          </cell>
          <cell r="P30">
            <v>3.0859999999999994</v>
          </cell>
          <cell r="Q30">
            <v>3.2839999999999985</v>
          </cell>
          <cell r="R30">
            <v>3.2850000000000001</v>
          </cell>
          <cell r="S30">
            <v>3.8180000000000001</v>
          </cell>
          <cell r="T30">
            <v>4.0679999999999996</v>
          </cell>
          <cell r="U30">
            <v>3.7959999999999998</v>
          </cell>
          <cell r="V30">
            <v>3.8210000000000002</v>
          </cell>
          <cell r="W30">
            <v>4.117049764715639</v>
          </cell>
          <cell r="X30">
            <v>4.117049764715639</v>
          </cell>
          <cell r="Y30">
            <v>4.2120993454146873</v>
          </cell>
          <cell r="Z30">
            <v>4.484343777715817</v>
          </cell>
          <cell r="AA30">
            <v>4.669311680015964</v>
          </cell>
          <cell r="AB30">
            <v>4.8789438766045201</v>
          </cell>
          <cell r="AC30">
            <v>5.1197978234961941</v>
          </cell>
          <cell r="AD30">
            <v>5.4339793403838286</v>
          </cell>
          <cell r="AE30">
            <v>5.7994262281986417</v>
          </cell>
          <cell r="AF30">
            <v>6.1821883592597535</v>
          </cell>
        </row>
        <row r="32">
          <cell r="C32" t="str">
            <v xml:space="preserve">III.  NATIONAL ACCOUNTS IN NOMINAL TERMS </v>
          </cell>
        </row>
        <row r="33">
          <cell r="C33" t="str">
            <v xml:space="preserve">       (Billions of NC, at current prices)</v>
          </cell>
        </row>
        <row r="35">
          <cell r="B35" t="str">
            <v>q:\data\afr\weo\current\RBANKS\r728.bnk,type=laremos</v>
          </cell>
          <cell r="C35" t="str">
            <v>Gross domestic product</v>
          </cell>
          <cell r="E35">
            <v>2.4020000000000001</v>
          </cell>
          <cell r="F35">
            <v>2.0699999999999998</v>
          </cell>
          <cell r="G35">
            <v>2.2789999999999999</v>
          </cell>
          <cell r="H35">
            <v>2.149</v>
          </cell>
          <cell r="I35">
            <v>2.399</v>
          </cell>
          <cell r="J35">
            <v>3.0179999999999998</v>
          </cell>
          <cell r="K35">
            <v>3.488</v>
          </cell>
          <cell r="L35">
            <v>3.94</v>
          </cell>
          <cell r="M35">
            <v>4.8380000000000001</v>
          </cell>
          <cell r="N35">
            <v>5.6909999999999998</v>
          </cell>
          <cell r="O35">
            <v>6.0540000000000003</v>
          </cell>
          <cell r="P35">
            <v>6.8559999999999999</v>
          </cell>
          <cell r="Q35">
            <v>8.0510000000000002</v>
          </cell>
          <cell r="R35">
            <v>8.5860000000000003</v>
          </cell>
          <cell r="S35">
            <v>10.576000000000001</v>
          </cell>
          <cell r="T35">
            <v>11.693</v>
          </cell>
          <cell r="U35">
            <v>15.013999999999999</v>
          </cell>
          <cell r="V35">
            <v>16.751999999999999</v>
          </cell>
          <cell r="W35">
            <v>18.789000000000001</v>
          </cell>
          <cell r="X35">
            <v>20.693000000000001</v>
          </cell>
          <cell r="Y35">
            <v>23.786999999999999</v>
          </cell>
          <cell r="Z35">
            <v>26.688868183587939</v>
          </cell>
          <cell r="AA35">
            <v>29.442874445835578</v>
          </cell>
          <cell r="AB35">
            <v>32.702443825874745</v>
          </cell>
          <cell r="AC35">
            <v>36.31162999429749</v>
          </cell>
          <cell r="AD35">
            <v>40.269045720333878</v>
          </cell>
          <cell r="AE35">
            <v>44.546749492449003</v>
          </cell>
          <cell r="AF35">
            <v>49.269537383616338</v>
          </cell>
        </row>
        <row r="36">
          <cell r="B36" t="str">
            <v>q:\data\afr\weo\current\RBANKS\r728.bnk,type=laremos</v>
          </cell>
          <cell r="C36" t="str">
            <v>Non-oil GDP</v>
          </cell>
          <cell r="E36">
            <v>2.4020000000000001</v>
          </cell>
          <cell r="F36">
            <v>2.0699999999999998</v>
          </cell>
          <cell r="G36">
            <v>2.2789999999999999</v>
          </cell>
          <cell r="H36">
            <v>2.149</v>
          </cell>
          <cell r="I36">
            <v>2.399</v>
          </cell>
          <cell r="J36">
            <v>3.0179999999999998</v>
          </cell>
          <cell r="K36">
            <v>3.488</v>
          </cell>
          <cell r="L36">
            <v>3.94</v>
          </cell>
          <cell r="M36">
            <v>4.8380000000000001</v>
          </cell>
          <cell r="N36">
            <v>5.6909999999999998</v>
          </cell>
          <cell r="O36">
            <v>6.0540000000000003</v>
          </cell>
          <cell r="P36">
            <v>6.8559999999999999</v>
          </cell>
          <cell r="Q36">
            <v>8.0510000000000002</v>
          </cell>
          <cell r="R36">
            <v>8.5860000000000003</v>
          </cell>
          <cell r="S36">
            <v>10.576000000000001</v>
          </cell>
          <cell r="T36">
            <v>11.693</v>
          </cell>
          <cell r="U36">
            <v>15.013999999999999</v>
          </cell>
          <cell r="V36">
            <v>16.751999999999999</v>
          </cell>
          <cell r="W36">
            <v>18.789000000000001</v>
          </cell>
          <cell r="X36">
            <v>20.693000000000001</v>
          </cell>
          <cell r="Y36">
            <v>23.786999999999999</v>
          </cell>
          <cell r="Z36">
            <v>26.688868183587939</v>
          </cell>
          <cell r="AA36">
            <v>29.442874445835578</v>
          </cell>
          <cell r="AB36">
            <v>32.702443825874745</v>
          </cell>
          <cell r="AC36">
            <v>36.31162999429749</v>
          </cell>
          <cell r="AD36">
            <v>40.269045720333878</v>
          </cell>
          <cell r="AE36">
            <v>44.546749492449003</v>
          </cell>
          <cell r="AF36">
            <v>49.269537383616338</v>
          </cell>
        </row>
        <row r="38">
          <cell r="B38" t="str">
            <v>q:\data\afr\weo\current\RBANKS\r728.bnk,type=laremos</v>
          </cell>
          <cell r="C38" t="str">
            <v>Primary sector</v>
          </cell>
          <cell r="E38">
            <v>1.456</v>
          </cell>
          <cell r="F38">
            <v>0.92</v>
          </cell>
          <cell r="G38">
            <v>0.9</v>
          </cell>
          <cell r="H38">
            <v>0.69599999999999995</v>
          </cell>
          <cell r="I38">
            <v>0.75700000000000001</v>
          </cell>
          <cell r="J38">
            <v>1.1120000000000001</v>
          </cell>
          <cell r="K38">
            <v>1.256</v>
          </cell>
          <cell r="L38">
            <v>1.266</v>
          </cell>
          <cell r="M38">
            <v>1.6950000000000001</v>
          </cell>
          <cell r="N38">
            <v>1.9770000000000001</v>
          </cell>
          <cell r="O38">
            <v>1.7250000000000001</v>
          </cell>
          <cell r="P38">
            <v>1.8759999999999999</v>
          </cell>
          <cell r="Q38">
            <v>1.7809999999999999</v>
          </cell>
          <cell r="R38">
            <v>1.6</v>
          </cell>
          <cell r="S38">
            <v>2.4860000000000002</v>
          </cell>
          <cell r="T38">
            <v>2.4220000000000002</v>
          </cell>
          <cell r="U38">
            <v>3.1589999999999998</v>
          </cell>
          <cell r="V38">
            <v>3.2440000000000002</v>
          </cell>
          <cell r="W38">
            <v>3.6789999999999998</v>
          </cell>
          <cell r="X38">
            <v>4.0229999999999997</v>
          </cell>
          <cell r="Y38">
            <v>6.271332782004631</v>
          </cell>
          <cell r="Z38">
            <v>6.9616765101336986</v>
          </cell>
          <cell r="AA38">
            <v>7.5180724373093284</v>
          </cell>
          <cell r="AB38">
            <v>8.4356891406878773</v>
          </cell>
          <cell r="AC38">
            <v>9.4538215556118796</v>
          </cell>
          <cell r="AD38">
            <v>10.558145223704193</v>
          </cell>
          <cell r="AE38">
            <v>11.743714233198773</v>
          </cell>
          <cell r="AF38">
            <v>13.068076856475166</v>
          </cell>
        </row>
        <row r="39">
          <cell r="B39" t="str">
            <v>q:\data\afr\weo\current\RBANKS\r728.bnk,type=laremos</v>
          </cell>
          <cell r="C39" t="str">
            <v>Secondary sector</v>
          </cell>
          <cell r="E39">
            <v>0.255</v>
          </cell>
          <cell r="F39">
            <v>0.308</v>
          </cell>
          <cell r="G39">
            <v>0.33800000000000002</v>
          </cell>
          <cell r="H39">
            <v>0.38100000000000001</v>
          </cell>
          <cell r="I39">
            <v>0.38900000000000001</v>
          </cell>
          <cell r="J39">
            <v>0.44500000000000001</v>
          </cell>
          <cell r="K39">
            <v>0.502</v>
          </cell>
          <cell r="L39">
            <v>0.59099999999999997</v>
          </cell>
          <cell r="M39">
            <v>0.71499999999999997</v>
          </cell>
          <cell r="N39">
            <v>0.83499999999999996</v>
          </cell>
          <cell r="O39">
            <v>1</v>
          </cell>
          <cell r="P39">
            <v>1.056</v>
          </cell>
          <cell r="Q39">
            <v>1.367</v>
          </cell>
          <cell r="R39">
            <v>1.573</v>
          </cell>
          <cell r="S39">
            <v>1.9470000000000001</v>
          </cell>
          <cell r="T39">
            <v>2.1920000000000002</v>
          </cell>
          <cell r="U39">
            <v>2.2189999999999999</v>
          </cell>
          <cell r="V39">
            <v>2.4590000000000001</v>
          </cell>
          <cell r="W39">
            <v>3.089</v>
          </cell>
          <cell r="X39">
            <v>3.0979999999999999</v>
          </cell>
          <cell r="Y39">
            <v>3.8938692878408392</v>
          </cell>
          <cell r="Z39">
            <v>4.2669846057974112</v>
          </cell>
          <cell r="AA39">
            <v>4.7338970730997767</v>
          </cell>
          <cell r="AB39">
            <v>5.2350653350404164</v>
          </cell>
          <cell r="AC39">
            <v>5.7919105105641995</v>
          </cell>
          <cell r="AD39">
            <v>6.4260243294194428</v>
          </cell>
          <cell r="AE39">
            <v>7.1309897921011975</v>
          </cell>
          <cell r="AF39">
            <v>7.9133919375447803</v>
          </cell>
        </row>
        <row r="40">
          <cell r="B40" t="str">
            <v>q:\data\afr\weo\current\RBANKS\r728.bnk,type=laremos</v>
          </cell>
          <cell r="C40" t="str">
            <v>Tertiary Sector</v>
          </cell>
          <cell r="E40">
            <v>0.69099999999999995</v>
          </cell>
          <cell r="F40">
            <v>0.84199999999999997</v>
          </cell>
          <cell r="G40">
            <v>1.0409999999999999</v>
          </cell>
          <cell r="H40">
            <v>1.0720000000000001</v>
          </cell>
          <cell r="I40">
            <v>1.2529999999999999</v>
          </cell>
          <cell r="J40">
            <v>1.4610000000000001</v>
          </cell>
          <cell r="K40">
            <v>1.73</v>
          </cell>
          <cell r="L40">
            <v>2.0830000000000002</v>
          </cell>
          <cell r="M40">
            <v>2.4279999999999999</v>
          </cell>
          <cell r="N40">
            <v>2.879</v>
          </cell>
          <cell r="O40">
            <v>3.3279999999999998</v>
          </cell>
          <cell r="P40">
            <v>3.9239999999999999</v>
          </cell>
          <cell r="Q40">
            <v>4.9029999999999996</v>
          </cell>
          <cell r="R40">
            <v>5.4130000000000003</v>
          </cell>
          <cell r="S40">
            <v>6.1429999999999998</v>
          </cell>
          <cell r="T40">
            <v>7.0789999999999997</v>
          </cell>
          <cell r="U40">
            <v>8.0440000000000005</v>
          </cell>
          <cell r="V40">
            <v>9.1989999999999998</v>
          </cell>
          <cell r="W40">
            <v>10.055999999999999</v>
          </cell>
          <cell r="X40">
            <v>11.119</v>
          </cell>
          <cell r="Y40">
            <v>13.621797930154528</v>
          </cell>
          <cell r="Z40">
            <v>15.46020706765683</v>
          </cell>
          <cell r="AA40">
            <v>17.190904935426474</v>
          </cell>
          <cell r="AB40">
            <v>19.031689350146454</v>
          </cell>
          <cell r="AC40">
            <v>21.065897928121405</v>
          </cell>
          <cell r="AD40">
            <v>23.28487616721025</v>
          </cell>
          <cell r="AE40">
            <v>25.672045467149033</v>
          </cell>
          <cell r="AF40">
            <v>28.288068589596399</v>
          </cell>
        </row>
        <row r="42">
          <cell r="B42" t="str">
            <v>q:\data\afr\weo\current\RBANKS\r728.bnk,type=laremos</v>
          </cell>
          <cell r="C42" t="str">
            <v>Public consumption</v>
          </cell>
          <cell r="E42">
            <v>0.29399999999999998</v>
          </cell>
          <cell r="F42">
            <v>0.45</v>
          </cell>
          <cell r="G42">
            <v>0.54600000000000004</v>
          </cell>
          <cell r="H42">
            <v>0.624</v>
          </cell>
          <cell r="I42">
            <v>0.70599999999999996</v>
          </cell>
          <cell r="J42">
            <v>0.86499999999999999</v>
          </cell>
          <cell r="K42">
            <v>1.0469999999999999</v>
          </cell>
          <cell r="L42">
            <v>1.268</v>
          </cell>
          <cell r="M42">
            <v>1.458</v>
          </cell>
          <cell r="N42">
            <v>1.6060000000000001</v>
          </cell>
          <cell r="O42">
            <v>1.8620000000000001</v>
          </cell>
          <cell r="P42">
            <v>2.3050000000000002</v>
          </cell>
          <cell r="Q42">
            <v>2.8679999999999999</v>
          </cell>
          <cell r="R42">
            <v>3.0089999999999999</v>
          </cell>
          <cell r="S42">
            <v>3.3069999999999999</v>
          </cell>
          <cell r="T42">
            <v>3.738</v>
          </cell>
          <cell r="U42">
            <v>4.4249999999999998</v>
          </cell>
          <cell r="V42">
            <v>4.8869999999999996</v>
          </cell>
          <cell r="W42">
            <v>5.2930000000000001</v>
          </cell>
          <cell r="X42">
            <v>6.1230000000000002</v>
          </cell>
          <cell r="Y42">
            <v>6.2910000000000004</v>
          </cell>
          <cell r="Z42">
            <v>7.62</v>
          </cell>
          <cell r="AA42">
            <v>7.6440000000000001</v>
          </cell>
          <cell r="AB42">
            <v>8.2751999999999999</v>
          </cell>
          <cell r="AC42">
            <v>8.9315999999999995</v>
          </cell>
          <cell r="AD42">
            <v>9.6503999999999994</v>
          </cell>
          <cell r="AE42">
            <v>10.452</v>
          </cell>
          <cell r="AF42">
            <v>11.29332</v>
          </cell>
        </row>
        <row r="43">
          <cell r="B43" t="str">
            <v>q:\data\afr\weo\current\RBANKS\r728.bnk,type=laremos</v>
          </cell>
          <cell r="C43" t="str">
            <v>Private consumption</v>
          </cell>
          <cell r="E43">
            <v>1.4179999999999999</v>
          </cell>
          <cell r="F43">
            <v>1.3320000000000001</v>
          </cell>
          <cell r="G43">
            <v>1.466</v>
          </cell>
          <cell r="H43">
            <v>1.4750000000000001</v>
          </cell>
          <cell r="I43">
            <v>1.667</v>
          </cell>
          <cell r="J43">
            <v>1.607</v>
          </cell>
          <cell r="K43">
            <v>1.966</v>
          </cell>
          <cell r="L43">
            <v>2.6259999999999999</v>
          </cell>
          <cell r="M43">
            <v>2.7749999999999999</v>
          </cell>
          <cell r="N43">
            <v>3.2890000000000001</v>
          </cell>
          <cell r="O43">
            <v>3.073</v>
          </cell>
          <cell r="P43">
            <v>4.2480000000000002</v>
          </cell>
          <cell r="Q43">
            <v>4.5839999999999996</v>
          </cell>
          <cell r="R43">
            <v>5.0960000000000001</v>
          </cell>
          <cell r="S43">
            <v>5.7709999999999999</v>
          </cell>
          <cell r="T43">
            <v>6.7809999999999997</v>
          </cell>
          <cell r="U43">
            <v>7.4939999999999998</v>
          </cell>
          <cell r="V43">
            <v>9.2850000000000001</v>
          </cell>
          <cell r="W43">
            <v>9.84</v>
          </cell>
          <cell r="X43">
            <v>12.13</v>
          </cell>
          <cell r="Y43">
            <v>14.5595</v>
          </cell>
          <cell r="Z43">
            <v>15.884128</v>
          </cell>
          <cell r="AA43">
            <v>17.973220429335093</v>
          </cell>
          <cell r="AB43">
            <v>19.478767967261746</v>
          </cell>
          <cell r="AC43">
            <v>21.280595521840695</v>
          </cell>
          <cell r="AD43">
            <v>23.281180133071132</v>
          </cell>
          <cell r="AE43">
            <v>25.457635744747559</v>
          </cell>
          <cell r="AF43">
            <v>28.322701318232831</v>
          </cell>
        </row>
        <row r="44">
          <cell r="B44" t="str">
            <v>q:\data\afr\weo\current\RBANKS\r728.bnk,type=laremos</v>
          </cell>
          <cell r="C44" t="str">
            <v>Gross fixed capital formation</v>
          </cell>
          <cell r="E44">
            <v>0.45900000000000002</v>
          </cell>
          <cell r="F44">
            <v>0.47099999999999997</v>
          </cell>
          <cell r="G44">
            <v>0.45</v>
          </cell>
          <cell r="H44">
            <v>0.39500000000000002</v>
          </cell>
          <cell r="I44">
            <v>0.36499999999999999</v>
          </cell>
          <cell r="J44">
            <v>0.42599999999999999</v>
          </cell>
          <cell r="K44">
            <v>0.48</v>
          </cell>
          <cell r="L44">
            <v>0.57099999999999995</v>
          </cell>
          <cell r="M44">
            <v>0.74199999999999999</v>
          </cell>
          <cell r="N44">
            <v>0.94899999999999995</v>
          </cell>
          <cell r="O44">
            <v>1.29</v>
          </cell>
          <cell r="P44">
            <v>1.107</v>
          </cell>
          <cell r="Q44">
            <v>1.6890000000000001</v>
          </cell>
          <cell r="R44">
            <v>1.923</v>
          </cell>
          <cell r="S44">
            <v>2.298</v>
          </cell>
          <cell r="T44">
            <v>2.5990000000000002</v>
          </cell>
          <cell r="U44">
            <v>3.202</v>
          </cell>
          <cell r="V44">
            <v>2.7309999999999999</v>
          </cell>
          <cell r="W44">
            <v>3.0430000000000001</v>
          </cell>
          <cell r="X44">
            <v>5.0069999999999997</v>
          </cell>
          <cell r="Y44">
            <v>5.6040000000000001</v>
          </cell>
          <cell r="Z44">
            <v>6.4</v>
          </cell>
          <cell r="AA44">
            <v>7.2398519999999991</v>
          </cell>
          <cell r="AB44">
            <v>8.2754379999999976</v>
          </cell>
          <cell r="AC44">
            <v>9.4787119890134655</v>
          </cell>
          <cell r="AD44">
            <v>10.807621092499096</v>
          </cell>
          <cell r="AE44">
            <v>12.20567490864082</v>
          </cell>
          <cell r="AF44">
            <v>13.634004729050943</v>
          </cell>
        </row>
        <row r="45">
          <cell r="B45" t="str">
            <v>q:\data\afr\weo\current\RBANKS\r728.bnk,type=laremos</v>
          </cell>
          <cell r="C45" t="str">
            <v xml:space="preserve">  Public gross fixed capital formation</v>
          </cell>
          <cell r="E45">
            <v>0.26600000000000001</v>
          </cell>
          <cell r="F45">
            <v>0.29499999999999998</v>
          </cell>
          <cell r="G45">
            <v>0.309</v>
          </cell>
          <cell r="H45">
            <v>0.25600000000000001</v>
          </cell>
          <cell r="I45">
            <v>0.216</v>
          </cell>
          <cell r="J45">
            <v>0.27400000000000002</v>
          </cell>
          <cell r="K45">
            <v>0.27300000000000002</v>
          </cell>
          <cell r="L45">
            <v>0.30599999999999999</v>
          </cell>
          <cell r="M45">
            <v>0.34499999999999997</v>
          </cell>
          <cell r="N45">
            <v>0.33700000000000002</v>
          </cell>
          <cell r="O45">
            <v>0.498</v>
          </cell>
          <cell r="P45">
            <v>0.52100000000000002</v>
          </cell>
          <cell r="Q45">
            <v>0.81200000000000006</v>
          </cell>
          <cell r="R45">
            <v>0.72599999999999998</v>
          </cell>
          <cell r="S45">
            <v>0.91100000000000003</v>
          </cell>
          <cell r="T45">
            <v>0.92200000000000004</v>
          </cell>
          <cell r="U45">
            <v>1.0980000000000001</v>
          </cell>
          <cell r="V45">
            <v>1.2909999999999999</v>
          </cell>
          <cell r="W45">
            <v>1.5629999999999999</v>
          </cell>
          <cell r="X45">
            <v>1.8036080000000001</v>
          </cell>
          <cell r="Y45">
            <v>1.9015625</v>
          </cell>
          <cell r="Z45">
            <v>2.2050000000000001</v>
          </cell>
          <cell r="AA45">
            <v>2.4112</v>
          </cell>
          <cell r="AB45">
            <v>2.7488000000000001</v>
          </cell>
          <cell r="AC45">
            <v>3.1968000000000001</v>
          </cell>
          <cell r="AD45">
            <v>3.68</v>
          </cell>
          <cell r="AE45">
            <v>4.1872600000000002</v>
          </cell>
          <cell r="AF45">
            <v>4.7654880000000004</v>
          </cell>
        </row>
        <row r="46">
          <cell r="B46" t="str">
            <v>q:\data\afr\weo\current\RBANKS\r728.bnk,type=laremos</v>
          </cell>
          <cell r="C46" t="str">
            <v xml:space="preserve">  Private gross fixed capital formation</v>
          </cell>
          <cell r="E46">
            <v>0.193</v>
          </cell>
          <cell r="F46">
            <v>0.17599999999999999</v>
          </cell>
          <cell r="G46">
            <v>0.14099999999999999</v>
          </cell>
          <cell r="H46">
            <v>0.13900000000000001</v>
          </cell>
          <cell r="I46">
            <v>0.14899999999999999</v>
          </cell>
          <cell r="J46">
            <v>0.152</v>
          </cell>
          <cell r="K46">
            <v>0.20699999999999999</v>
          </cell>
          <cell r="L46">
            <v>0.26500000000000001</v>
          </cell>
          <cell r="M46">
            <v>0.39700000000000002</v>
          </cell>
          <cell r="N46">
            <v>0.61199999999999999</v>
          </cell>
          <cell r="O46">
            <v>0.79200000000000004</v>
          </cell>
          <cell r="P46">
            <v>0.58599999999999997</v>
          </cell>
          <cell r="Q46">
            <v>0.877</v>
          </cell>
          <cell r="R46">
            <v>1.1970000000000001</v>
          </cell>
          <cell r="S46">
            <v>1.387</v>
          </cell>
          <cell r="T46">
            <v>1.677</v>
          </cell>
          <cell r="U46">
            <v>2.1040000000000001</v>
          </cell>
          <cell r="V46">
            <v>1.44</v>
          </cell>
          <cell r="W46">
            <v>1.48</v>
          </cell>
          <cell r="X46">
            <v>3.203392</v>
          </cell>
          <cell r="Y46">
            <v>3.7024374999999998</v>
          </cell>
          <cell r="Z46">
            <v>4.1950000000000003</v>
          </cell>
          <cell r="AA46">
            <v>4.8286519999999991</v>
          </cell>
          <cell r="AB46">
            <v>5.5266379999999993</v>
          </cell>
          <cell r="AC46">
            <v>6.2819119890134649</v>
          </cell>
          <cell r="AD46">
            <v>7.1276210924990968</v>
          </cell>
          <cell r="AE46">
            <v>8.0184149086408194</v>
          </cell>
          <cell r="AF46">
            <v>8.8685167290509419</v>
          </cell>
        </row>
        <row r="47">
          <cell r="B47" t="str">
            <v>q:\data\afr\weo\current\RBANKS\r728.bnk,type=laremos</v>
          </cell>
          <cell r="C47" t="str">
            <v>Changes in inventories</v>
          </cell>
          <cell r="E47">
            <v>2.9000000000000001E-2</v>
          </cell>
          <cell r="F47">
            <v>1.6E-2</v>
          </cell>
          <cell r="G47">
            <v>-4.2999999999999997E-2</v>
          </cell>
          <cell r="H47">
            <v>2.1999999999999999E-2</v>
          </cell>
          <cell r="I47">
            <v>2.8000000000000001E-2</v>
          </cell>
          <cell r="J47">
            <v>-0.108</v>
          </cell>
          <cell r="K47">
            <v>-0.189</v>
          </cell>
          <cell r="L47">
            <v>1.2E-2</v>
          </cell>
          <cell r="M47">
            <v>0.10299999999999999</v>
          </cell>
          <cell r="N47">
            <v>1.4E-2</v>
          </cell>
          <cell r="O47">
            <v>0.75700000000000001</v>
          </cell>
          <cell r="P47">
            <v>0.183</v>
          </cell>
          <cell r="Q47">
            <v>0.08</v>
          </cell>
          <cell r="R47">
            <v>-0.48599999999999999</v>
          </cell>
          <cell r="S47">
            <v>0.22700000000000001</v>
          </cell>
          <cell r="T47">
            <v>-0.115</v>
          </cell>
          <cell r="U47">
            <v>-0.13700000000000001</v>
          </cell>
          <cell r="V47">
            <v>-7.1999999999999995E-2</v>
          </cell>
          <cell r="W47">
            <v>0.30099999999999999</v>
          </cell>
          <cell r="X47">
            <v>5.1999999999999998E-2</v>
          </cell>
          <cell r="Y47">
            <v>0.108</v>
          </cell>
          <cell r="Z47">
            <v>0.13344499999999998</v>
          </cell>
          <cell r="AA47">
            <v>0.14721500000000001</v>
          </cell>
          <cell r="AB47">
            <v>0.16350999999999999</v>
          </cell>
          <cell r="AC47">
            <v>0.18155814997148745</v>
          </cell>
          <cell r="AD47">
            <v>0.20134522860166942</v>
          </cell>
          <cell r="AE47">
            <v>0.22273374746224503</v>
          </cell>
          <cell r="AF47">
            <v>0.22171291822627354</v>
          </cell>
        </row>
        <row r="48">
          <cell r="B48" t="str">
            <v>q:\data\afr\weo\current\RBANKS\r728.bnk,type=laremos</v>
          </cell>
          <cell r="C48" t="str">
            <v>Exports of goods and services</v>
          </cell>
          <cell r="E48">
            <v>1.3320000000000001</v>
          </cell>
          <cell r="F48">
            <v>1.222</v>
          </cell>
          <cell r="G48">
            <v>1.333</v>
          </cell>
          <cell r="H48">
            <v>1.1579999999999999</v>
          </cell>
          <cell r="I48">
            <v>1.3109999999999999</v>
          </cell>
          <cell r="J48">
            <v>1.857</v>
          </cell>
          <cell r="K48">
            <v>2.3460000000000001</v>
          </cell>
          <cell r="L48">
            <v>2.1850000000000001</v>
          </cell>
          <cell r="M48">
            <v>2.6349999999999998</v>
          </cell>
          <cell r="N48">
            <v>3.3290000000000002</v>
          </cell>
          <cell r="O48">
            <v>3.157</v>
          </cell>
          <cell r="P48">
            <v>3.6560000000000001</v>
          </cell>
          <cell r="Q48">
            <v>4.2240000000000002</v>
          </cell>
          <cell r="R48">
            <v>4.9710000000000001</v>
          </cell>
          <cell r="S48">
            <v>5.6079999999999997</v>
          </cell>
          <cell r="T48">
            <v>6.2880000000000003</v>
          </cell>
          <cell r="U48">
            <v>7.4850000000000003</v>
          </cell>
          <cell r="V48">
            <v>7.9420000000000002</v>
          </cell>
          <cell r="W48">
            <v>8.875</v>
          </cell>
          <cell r="X48">
            <v>9.4792526410299285</v>
          </cell>
          <cell r="Y48">
            <v>11.333475756243743</v>
          </cell>
          <cell r="Z48">
            <v>14.321257436075436</v>
          </cell>
          <cell r="AA48">
            <v>14.977162045347725</v>
          </cell>
          <cell r="AB48">
            <v>16.364679691750379</v>
          </cell>
          <cell r="AC48">
            <v>17.76799360483221</v>
          </cell>
          <cell r="AD48">
            <v>19.498605316100111</v>
          </cell>
          <cell r="AE48">
            <v>21.702030951784728</v>
          </cell>
          <cell r="AF48">
            <v>23.332458192682658</v>
          </cell>
        </row>
        <row r="49">
          <cell r="B49" t="str">
            <v>q:\data\afr\weo\current\RBANKS\r728.bnk,type=laremos</v>
          </cell>
          <cell r="C49" t="str">
            <v xml:space="preserve">  Exports of goods</v>
          </cell>
          <cell r="E49">
            <v>1.2330000000000001</v>
          </cell>
          <cell r="F49">
            <v>1.129</v>
          </cell>
          <cell r="G49">
            <v>1.107</v>
          </cell>
          <cell r="H49">
            <v>1.054</v>
          </cell>
          <cell r="I49">
            <v>1.19</v>
          </cell>
          <cell r="J49">
            <v>1.7050000000000001</v>
          </cell>
          <cell r="K49">
            <v>2.1619999999999999</v>
          </cell>
          <cell r="L49">
            <v>1.996</v>
          </cell>
          <cell r="M49">
            <v>2.399</v>
          </cell>
          <cell r="N49">
            <v>3.028</v>
          </cell>
          <cell r="O49">
            <v>2.8159220000000005</v>
          </cell>
          <cell r="P49">
            <v>3.2561971666666669</v>
          </cell>
          <cell r="Q49">
            <v>3.7398005000000003</v>
          </cell>
          <cell r="R49">
            <v>4.2255572441860467</v>
          </cell>
          <cell r="S49">
            <v>4.6887317093023304</v>
          </cell>
          <cell r="T49">
            <v>5.1448181162790698</v>
          </cell>
          <cell r="U49">
            <v>6.2454243082581895</v>
          </cell>
          <cell r="V49">
            <v>6.2812057982001992</v>
          </cell>
          <cell r="W49">
            <v>6.6556695330232607</v>
          </cell>
          <cell r="X49">
            <v>7.4927999999999999</v>
          </cell>
          <cell r="Y49">
            <v>9.0615000000000006</v>
          </cell>
          <cell r="Z49">
            <v>11.528700000000001</v>
          </cell>
          <cell r="AA49">
            <v>12.155746948238711</v>
          </cell>
          <cell r="AB49">
            <v>13.447636650107706</v>
          </cell>
          <cell r="AC49">
            <v>14.763628008541637</v>
          </cell>
          <cell r="AD49">
            <v>16.378515212531383</v>
          </cell>
          <cell r="AE49">
            <v>18.417595327078782</v>
          </cell>
          <cell r="AF49">
            <v>20.685055988410266</v>
          </cell>
        </row>
        <row r="50">
          <cell r="B50" t="str">
            <v>q:\data\afr\weo\current\RBANKS\r728.bnk,type=laremos</v>
          </cell>
          <cell r="C50" t="str">
            <v>Imports of goods and services</v>
          </cell>
          <cell r="E50">
            <v>1.1299999999999999</v>
          </cell>
          <cell r="F50">
            <v>1.42</v>
          </cell>
          <cell r="G50">
            <v>1.5860000000000001</v>
          </cell>
          <cell r="H50">
            <v>1.5249999999999999</v>
          </cell>
          <cell r="I50">
            <v>1.679</v>
          </cell>
          <cell r="J50">
            <v>1.627</v>
          </cell>
          <cell r="K50">
            <v>2.16</v>
          </cell>
          <cell r="L50">
            <v>2.722</v>
          </cell>
          <cell r="M50">
            <v>2.8719999999999999</v>
          </cell>
          <cell r="N50">
            <v>3.4980000000000002</v>
          </cell>
          <cell r="O50">
            <v>4.0993069999999996</v>
          </cell>
          <cell r="P50">
            <v>4.668539</v>
          </cell>
          <cell r="Q50">
            <v>5.4173749999999998</v>
          </cell>
          <cell r="R50">
            <v>5.9483920000000001</v>
          </cell>
          <cell r="S50">
            <v>6.6561370000000002</v>
          </cell>
          <cell r="T50">
            <v>7.6271863170000005</v>
          </cell>
          <cell r="U50">
            <v>9.1491613712326014</v>
          </cell>
          <cell r="V50">
            <v>10.039878239811109</v>
          </cell>
          <cell r="W50">
            <v>10.547000000000001</v>
          </cell>
          <cell r="X50">
            <v>12.098252641029928</v>
          </cell>
          <cell r="Y50">
            <v>14.108975756243742</v>
          </cell>
          <cell r="Z50">
            <v>17.669830436075436</v>
          </cell>
          <cell r="AA50">
            <v>18.538449474682817</v>
          </cell>
          <cell r="AB50">
            <v>19.855595659012117</v>
          </cell>
          <cell r="AC50">
            <v>21.328829271360366</v>
          </cell>
          <cell r="AD50">
            <v>23.170106049938127</v>
          </cell>
          <cell r="AE50">
            <v>25.493325860186356</v>
          </cell>
          <cell r="AF50">
            <v>27.534659774576369</v>
          </cell>
        </row>
        <row r="51">
          <cell r="B51" t="str">
            <v>q:\data\afr\weo\current\RBANKS\r728.bnk,type=laremos</v>
          </cell>
          <cell r="C51" t="str">
            <v xml:space="preserve">  Imports of goods</v>
          </cell>
          <cell r="E51">
            <v>0.85199999999999998</v>
          </cell>
          <cell r="F51">
            <v>1.089</v>
          </cell>
          <cell r="G51">
            <v>1.232</v>
          </cell>
          <cell r="H51">
            <v>1.2050000000000001</v>
          </cell>
          <cell r="I51">
            <v>1.2949999999999999</v>
          </cell>
          <cell r="J51">
            <v>1.2030000000000001</v>
          </cell>
          <cell r="K51">
            <v>1.6259999999999999</v>
          </cell>
          <cell r="L51">
            <v>2.0819999999999999</v>
          </cell>
          <cell r="M51">
            <v>2.1070000000000002</v>
          </cell>
          <cell r="N51">
            <v>2.6589999999999998</v>
          </cell>
          <cell r="O51">
            <v>3.1830320000000003</v>
          </cell>
          <cell r="P51">
            <v>3.3919079999999999</v>
          </cell>
          <cell r="Q51">
            <v>3.9617</v>
          </cell>
          <cell r="R51">
            <v>4.3622510000000005</v>
          </cell>
          <cell r="S51">
            <v>4.9934469999999997</v>
          </cell>
          <cell r="T51">
            <v>5.6152660000000001</v>
          </cell>
          <cell r="U51">
            <v>6.6356565924999993</v>
          </cell>
          <cell r="V51">
            <v>7.5664260694999994</v>
          </cell>
          <cell r="W51">
            <v>8.2354546315000032</v>
          </cell>
          <cell r="X51">
            <v>9.1844000000000001</v>
          </cell>
          <cell r="Y51">
            <v>10.776299999999999</v>
          </cell>
          <cell r="Z51">
            <v>13.573533000000001</v>
          </cell>
          <cell r="AA51">
            <v>14.399821821374999</v>
          </cell>
          <cell r="AB51">
            <v>15.576694971764164</v>
          </cell>
          <cell r="AC51">
            <v>16.921838414114532</v>
          </cell>
          <cell r="AD51">
            <v>18.593363266973334</v>
          </cell>
          <cell r="AE51">
            <v>20.675510815584943</v>
          </cell>
          <cell r="AF51">
            <v>22.97514553982391</v>
          </cell>
        </row>
        <row r="53">
          <cell r="B53" t="str">
            <v>q:\data\afr\weo\current\RBANKS\r728.bnk,type=laremos</v>
          </cell>
          <cell r="C53" t="str">
            <v>National income</v>
          </cell>
          <cell r="E53">
            <v>2.2079</v>
          </cell>
          <cell r="F53">
            <v>2.3128000000000002</v>
          </cell>
          <cell r="G53">
            <v>2.5819000000000001</v>
          </cell>
          <cell r="H53">
            <v>2.5769000000000002</v>
          </cell>
          <cell r="I53">
            <v>2.7782</v>
          </cell>
          <cell r="J53">
            <v>3.0179</v>
          </cell>
          <cell r="K53">
            <v>3.7063000000000001</v>
          </cell>
          <cell r="L53">
            <v>4.3715000000000002</v>
          </cell>
          <cell r="M53">
            <v>4.8714000000000004</v>
          </cell>
          <cell r="N53">
            <v>6.0106000000000002</v>
          </cell>
          <cell r="O53">
            <v>7.0965870000000004</v>
          </cell>
          <cell r="P53">
            <v>8.1830719999999992</v>
          </cell>
          <cell r="Q53">
            <v>9.4301010000000005</v>
          </cell>
          <cell r="R53">
            <v>10.639104</v>
          </cell>
          <cell r="S53">
            <v>12.604149</v>
          </cell>
          <cell r="T53">
            <v>14.770283000000001</v>
          </cell>
          <cell r="U53">
            <v>17.187187999999999</v>
          </cell>
          <cell r="V53">
            <v>19.197538000000002</v>
          </cell>
          <cell r="W53">
            <v>21.756714000000002</v>
          </cell>
          <cell r="X53">
            <v>24.106300000000001</v>
          </cell>
          <cell r="Y53">
            <v>27.777200000000001</v>
          </cell>
          <cell r="Z53">
            <v>31.2067445229595</v>
          </cell>
          <cell r="AA53">
            <v>33.986539237063212</v>
          </cell>
          <cell r="AB53">
            <v>37.311039125088307</v>
          </cell>
          <cell r="AC53">
            <v>41.122494318804215</v>
          </cell>
          <cell r="AD53">
            <v>45.264500048033952</v>
          </cell>
          <cell r="AE53">
            <v>49.746384629684194</v>
          </cell>
          <cell r="AF53">
            <v>54.965007682379898</v>
          </cell>
        </row>
        <row r="55">
          <cell r="B55" t="str">
            <v>q:\data\afr\weo\current\RBANKS\r728.bnk,type=laremos</v>
          </cell>
          <cell r="C55" t="str">
            <v>Gross national saving</v>
          </cell>
          <cell r="O55">
            <v>2.1183210000000008</v>
          </cell>
          <cell r="P55">
            <v>1.5801971666666668</v>
          </cell>
          <cell r="Q55">
            <v>1.911915500000001</v>
          </cell>
          <cell r="R55">
            <v>1.7967952441860462</v>
          </cell>
          <cell r="S55">
            <v>2.8304827093023306</v>
          </cell>
          <cell r="T55">
            <v>3.2083567992790685</v>
          </cell>
          <cell r="U55">
            <v>3.7839459370255883</v>
          </cell>
          <cell r="V55">
            <v>3.0525105583890908</v>
          </cell>
          <cell r="W55">
            <v>3.7636502624487584</v>
          </cell>
          <cell r="X55">
            <v>5.8532999999999999</v>
          </cell>
          <cell r="Y55">
            <v>6.9266999999999994</v>
          </cell>
          <cell r="Z55">
            <v>7.7026165229594987</v>
          </cell>
          <cell r="AA55">
            <v>8.3693188077281189</v>
          </cell>
          <cell r="AB55">
            <v>9.5570711578265612</v>
          </cell>
          <cell r="AC55">
            <v>10.910298796963522</v>
          </cell>
          <cell r="AD55">
            <v>12.332919914962819</v>
          </cell>
          <cell r="AE55">
            <v>13.836748884936634</v>
          </cell>
          <cell r="AF55">
            <v>15.348986364147066</v>
          </cell>
        </row>
        <row r="56">
          <cell r="B56" t="str">
            <v>q:\data\afr\weo\current\RBANKS\r728.bnk,type=laremos</v>
          </cell>
          <cell r="C56" t="str">
            <v>Public</v>
          </cell>
          <cell r="O56">
            <v>0.22155124999999998</v>
          </cell>
          <cell r="P56">
            <v>0.14864575000000013</v>
          </cell>
          <cell r="Q56">
            <v>-3.7099878749999787E-2</v>
          </cell>
          <cell r="R56">
            <v>3.8809623749999904E-2</v>
          </cell>
          <cell r="S56">
            <v>0.20356282499999998</v>
          </cell>
          <cell r="T56">
            <v>0.22961302500000011</v>
          </cell>
          <cell r="U56">
            <v>8.9881500000000419E-2</v>
          </cell>
          <cell r="V56">
            <v>0.75766499999999992</v>
          </cell>
          <cell r="W56">
            <v>0.80910000000000037</v>
          </cell>
          <cell r="X56">
            <v>1.1484709239999993</v>
          </cell>
          <cell r="Y56">
            <v>1.3951906230000004</v>
          </cell>
          <cell r="Z56">
            <v>1.4039999999999999</v>
          </cell>
          <cell r="AA56">
            <v>1.708</v>
          </cell>
          <cell r="AB56">
            <v>1.9438</v>
          </cell>
          <cell r="AC56">
            <v>2.1464000000000003</v>
          </cell>
          <cell r="AD56">
            <v>2.4295999999999998</v>
          </cell>
          <cell r="AE56">
            <v>2.7730000000000001</v>
          </cell>
          <cell r="AF56">
            <v>3.0766799999999996</v>
          </cell>
        </row>
        <row r="57">
          <cell r="B57" t="str">
            <v>q:\data\afr\weo\current\RBANKS\r728.bnk,type=laremos</v>
          </cell>
          <cell r="C57" t="str">
            <v>Private</v>
          </cell>
          <cell r="O57">
            <v>1.8967697500000014</v>
          </cell>
          <cell r="P57">
            <v>1.4315514166666672</v>
          </cell>
          <cell r="Q57">
            <v>1.9490153787500004</v>
          </cell>
          <cell r="R57">
            <v>1.7579856204360467</v>
          </cell>
          <cell r="S57">
            <v>2.6269198843023296</v>
          </cell>
          <cell r="T57">
            <v>2.9787437742790681</v>
          </cell>
          <cell r="U57">
            <v>3.6940644370255868</v>
          </cell>
          <cell r="V57">
            <v>2.2948455583890901</v>
          </cell>
          <cell r="W57">
            <v>2.9545502624487581</v>
          </cell>
          <cell r="X57">
            <v>4.704829076000002</v>
          </cell>
          <cell r="Y57">
            <v>5.5315093770000026</v>
          </cell>
          <cell r="Z57">
            <v>6.2986165229594988</v>
          </cell>
          <cell r="AA57">
            <v>6.6613188077281196</v>
          </cell>
          <cell r="AB57">
            <v>7.6132711578265591</v>
          </cell>
          <cell r="AC57">
            <v>8.7638987969635203</v>
          </cell>
          <cell r="AD57">
            <v>9.9033199149628199</v>
          </cell>
          <cell r="AE57">
            <v>11.063748884936635</v>
          </cell>
          <cell r="AF57">
            <v>12.272306364147065</v>
          </cell>
        </row>
        <row r="58">
          <cell r="C58" t="str">
            <v xml:space="preserve">    </v>
          </cell>
        </row>
        <row r="59">
          <cell r="C59" t="str">
            <v>IV.   INDICATORS OF FACTOR INPUT AND INFLATION</v>
          </cell>
        </row>
        <row r="61">
          <cell r="B61" t="str">
            <v>q:\data\afr\weo\current\RBANKS\r728.bnk,type=laremos</v>
          </cell>
          <cell r="C61" t="str">
            <v>Population (millions)</v>
          </cell>
          <cell r="E61">
            <v>1.0001376</v>
          </cell>
          <cell r="F61">
            <v>1.0331999999999999</v>
          </cell>
          <cell r="G61">
            <v>1.0662624000000001</v>
          </cell>
          <cell r="H61">
            <v>1.1599999999999999</v>
          </cell>
          <cell r="I61">
            <v>1.1499999999999999</v>
          </cell>
          <cell r="J61">
            <v>1.18</v>
          </cell>
          <cell r="K61">
            <v>1.21</v>
          </cell>
          <cell r="L61">
            <v>1.24</v>
          </cell>
          <cell r="M61">
            <v>1.28</v>
          </cell>
          <cell r="N61">
            <v>1.31</v>
          </cell>
          <cell r="O61">
            <v>1.3718343498779</v>
          </cell>
          <cell r="P61">
            <v>1.4098999999999999</v>
          </cell>
          <cell r="Q61">
            <v>1.452197</v>
          </cell>
          <cell r="R61">
            <v>1.4957629100000001</v>
          </cell>
          <cell r="S61">
            <v>1.5406357973</v>
          </cell>
          <cell r="T61">
            <v>1.586854871219</v>
          </cell>
          <cell r="U61">
            <v>1.63446051735557</v>
          </cell>
          <cell r="V61">
            <v>1.683494</v>
          </cell>
          <cell r="W61">
            <v>1.7339988200000001</v>
          </cell>
          <cell r="X61">
            <v>1.7860187846</v>
          </cell>
          <cell r="Y61">
            <v>1.839599348138</v>
          </cell>
          <cell r="Z61">
            <v>1.8947873285821399</v>
          </cell>
          <cell r="AA61">
            <v>1.9516309484395999</v>
          </cell>
          <cell r="AB61">
            <v>2.0101798768927881</v>
          </cell>
          <cell r="AC61">
            <v>2.070485273199572</v>
          </cell>
          <cell r="AD61">
            <v>2.1325998313955594</v>
          </cell>
          <cell r="AE61">
            <v>2.196577826337426</v>
          </cell>
          <cell r="AF61">
            <v>2.2624751611275489</v>
          </cell>
        </row>
        <row r="62">
          <cell r="B62" t="str">
            <v>q:\data\afr\weo\current\RBANKS\r728.bnk,type=laremos</v>
          </cell>
          <cell r="C62" t="str">
            <v>Labor Force</v>
          </cell>
        </row>
        <row r="63">
          <cell r="B63" t="str">
            <v>q:\data\afr\weo\current\RBANKS\r728.bnk,type=laremos</v>
          </cell>
          <cell r="C63" t="str">
            <v>Total employment (millions)</v>
          </cell>
        </row>
        <row r="64">
          <cell r="B64" t="str">
            <v>q:\data\afr\weo\current\RBANKS\r728.bnk,type=laremos</v>
          </cell>
          <cell r="C64" t="str">
            <v xml:space="preserve">  Central government employment (thousands)</v>
          </cell>
        </row>
        <row r="65">
          <cell r="B65" t="str">
            <v>q:\data\afr\weo\current\RBANKS\r728.bnk,type=laremos</v>
          </cell>
          <cell r="C65" t="str">
            <v>Unemployment rate</v>
          </cell>
          <cell r="O65">
            <v>35</v>
          </cell>
          <cell r="P65">
            <v>35</v>
          </cell>
          <cell r="Q65">
            <v>35</v>
          </cell>
          <cell r="R65">
            <v>35</v>
          </cell>
          <cell r="S65">
            <v>35</v>
          </cell>
          <cell r="T65">
            <v>35</v>
          </cell>
          <cell r="U65">
            <v>35</v>
          </cell>
          <cell r="V65">
            <v>35</v>
          </cell>
          <cell r="W65">
            <v>35</v>
          </cell>
          <cell r="X65">
            <v>35</v>
          </cell>
          <cell r="Y65">
            <v>35</v>
          </cell>
          <cell r="Z65">
            <v>35</v>
          </cell>
          <cell r="AA65">
            <v>35</v>
          </cell>
          <cell r="AB65">
            <v>35</v>
          </cell>
          <cell r="AC65">
            <v>35</v>
          </cell>
          <cell r="AD65">
            <v>35</v>
          </cell>
          <cell r="AE65">
            <v>35</v>
          </cell>
          <cell r="AF65">
            <v>35</v>
          </cell>
        </row>
        <row r="66">
          <cell r="B66" t="str">
            <v>q:\data\afr\weo\current\RBANKS\r728.bnk,type=laremos</v>
          </cell>
          <cell r="C66" t="str">
            <v>GDP deflator (1990 = 100)</v>
          </cell>
          <cell r="E66">
            <v>35.385975250441959</v>
          </cell>
          <cell r="F66">
            <v>33.945555919973756</v>
          </cell>
          <cell r="G66">
            <v>37.989664944157362</v>
          </cell>
          <cell r="H66">
            <v>40.455572289156628</v>
          </cell>
          <cell r="I66">
            <v>45.27269296093602</v>
          </cell>
          <cell r="J66">
            <v>56.633514730718701</v>
          </cell>
          <cell r="K66">
            <v>62.475371663979942</v>
          </cell>
          <cell r="L66">
            <v>68.201488661935258</v>
          </cell>
          <cell r="M66">
            <v>83.041537933401997</v>
          </cell>
          <cell r="N66">
            <v>95.888795282224095</v>
          </cell>
          <cell r="O66">
            <v>99.983484723369116</v>
          </cell>
          <cell r="P66">
            <v>104.65577774385591</v>
          </cell>
          <cell r="Q66">
            <v>114.71929324593901</v>
          </cell>
          <cell r="R66">
            <v>75.501231093914882</v>
          </cell>
          <cell r="S66">
            <v>86.660111438872491</v>
          </cell>
          <cell r="T66">
            <v>92.027388635290421</v>
          </cell>
          <cell r="U66">
            <v>114.51452978415071</v>
          </cell>
          <cell r="V66">
            <v>122.58158934582171</v>
          </cell>
          <cell r="W66">
            <v>133.11370882040384</v>
          </cell>
          <cell r="X66">
            <v>141.77171827898053</v>
          </cell>
          <cell r="Y66">
            <v>157.79104477611941</v>
          </cell>
          <cell r="Z66">
            <v>172.3099112952907</v>
          </cell>
          <cell r="AA66">
            <v>184.58340805703375</v>
          </cell>
          <cell r="AB66">
            <v>197.1515854801122</v>
          </cell>
          <cell r="AC66">
            <v>210.10986014347327</v>
          </cell>
          <cell r="AD66">
            <v>222.97305360139285</v>
          </cell>
          <cell r="AE66">
            <v>236.12050776727571</v>
          </cell>
          <cell r="AF66">
            <v>249.90888858035177</v>
          </cell>
        </row>
        <row r="67">
          <cell r="B67" t="str">
            <v>q:\data\afr\weo\current\RBANKS\r728.bnk,type=laremos</v>
          </cell>
          <cell r="C67" t="str">
            <v>CPI (index; average, 1990 = 100)</v>
          </cell>
          <cell r="E67">
            <v>29.67</v>
          </cell>
          <cell r="F67">
            <v>34.049999999999997</v>
          </cell>
          <cell r="G67">
            <v>39.340000000000003</v>
          </cell>
          <cell r="H67">
            <v>44.06</v>
          </cell>
          <cell r="I67">
            <v>48.07</v>
          </cell>
          <cell r="J67">
            <v>53.81</v>
          </cell>
          <cell r="K67">
            <v>61.01</v>
          </cell>
          <cell r="L67">
            <v>68.709999999999994</v>
          </cell>
          <cell r="M67">
            <v>77.319999999999993</v>
          </cell>
          <cell r="N67">
            <v>89.271235044002779</v>
          </cell>
          <cell r="O67">
            <v>100</v>
          </cell>
          <cell r="P67">
            <v>111.9</v>
          </cell>
          <cell r="Q67">
            <v>131.69999999999999</v>
          </cell>
          <cell r="R67">
            <v>143</v>
          </cell>
          <cell r="S67">
            <v>158.4</v>
          </cell>
          <cell r="T67">
            <v>174.2</v>
          </cell>
          <cell r="U67">
            <v>188.2</v>
          </cell>
          <cell r="V67">
            <v>204.8</v>
          </cell>
          <cell r="W67">
            <v>217.5</v>
          </cell>
          <cell r="X67">
            <v>236.1</v>
          </cell>
          <cell r="Y67">
            <v>258</v>
          </cell>
          <cell r="Z67">
            <v>281.8134</v>
          </cell>
          <cell r="AA67">
            <v>302.94940500000001</v>
          </cell>
          <cell r="AB67">
            <v>324.15586335000006</v>
          </cell>
          <cell r="AC67">
            <v>346.03638412612503</v>
          </cell>
          <cell r="AD67">
            <v>367.66365813400785</v>
          </cell>
          <cell r="AE67">
            <v>389.72347762204834</v>
          </cell>
          <cell r="AF67">
            <v>413.10688627937128</v>
          </cell>
        </row>
        <row r="68">
          <cell r="B68" t="str">
            <v>q:\data\afr\weo\current\RBANKS\r728.bnk,type=laremos</v>
          </cell>
          <cell r="C68" t="str">
            <v>CPI (index; year end, 1990 average = 100)</v>
          </cell>
          <cell r="E68">
            <v>31.36</v>
          </cell>
          <cell r="F68">
            <v>36.25</v>
          </cell>
          <cell r="G68">
            <v>41.62</v>
          </cell>
          <cell r="H68">
            <v>45.62</v>
          </cell>
          <cell r="I68">
            <v>50.1</v>
          </cell>
          <cell r="J68">
            <v>57.73</v>
          </cell>
          <cell r="K68">
            <v>64.61</v>
          </cell>
          <cell r="L68">
            <v>71.819999999999993</v>
          </cell>
          <cell r="M68">
            <v>82.97</v>
          </cell>
          <cell r="N68">
            <v>94.482349451201401</v>
          </cell>
          <cell r="O68">
            <v>104.064075941857</v>
          </cell>
          <cell r="P68">
            <v>122.9</v>
          </cell>
          <cell r="Q68">
            <v>136.19999999999999</v>
          </cell>
          <cell r="R68">
            <v>149.5</v>
          </cell>
          <cell r="S68">
            <v>166.3</v>
          </cell>
          <cell r="T68">
            <v>179.4</v>
          </cell>
          <cell r="U68">
            <v>194.6</v>
          </cell>
          <cell r="V68">
            <v>208</v>
          </cell>
          <cell r="W68">
            <v>226</v>
          </cell>
          <cell r="X68">
            <v>243.5</v>
          </cell>
          <cell r="Y68">
            <v>270.10000000000002</v>
          </cell>
          <cell r="Z68">
            <v>292.5</v>
          </cell>
          <cell r="AA68">
            <v>312.97500000000002</v>
          </cell>
          <cell r="AB68">
            <v>334.88325000000003</v>
          </cell>
          <cell r="AC68">
            <v>356.65066125000004</v>
          </cell>
          <cell r="AD68">
            <v>378.04970092500008</v>
          </cell>
          <cell r="AE68">
            <v>400.7326829805001</v>
          </cell>
          <cell r="AF68">
            <v>424.7766439593301</v>
          </cell>
        </row>
        <row r="70">
          <cell r="C70" t="str">
            <v>MANUFACTURING SECTOR</v>
          </cell>
        </row>
        <row r="71">
          <cell r="B71" t="str">
            <v>q:\data\afr\weo\current\RBANKS\r728.bnk,type=laremos</v>
          </cell>
          <cell r="C71" t="str">
            <v>Hourly compensation</v>
          </cell>
        </row>
        <row r="72">
          <cell r="B72" t="str">
            <v>q:\data\afr\weo\current\RBANKS\r728.bnk,type=laremos</v>
          </cell>
          <cell r="C72" t="str">
            <v>Unit labor costs</v>
          </cell>
        </row>
        <row r="73">
          <cell r="B73" t="str">
            <v>q:\data\afr\weo\current\RBANKS\r728.bnk,type=laremos</v>
          </cell>
          <cell r="C73" t="str">
            <v>Value added or index of production</v>
          </cell>
        </row>
        <row r="74">
          <cell r="B74" t="str">
            <v>q:\data\afr\weo\current\RBANKS\r728.bnk,type=laremos</v>
          </cell>
          <cell r="C74" t="str">
            <v>Total employee compensation</v>
          </cell>
          <cell r="T74" t="str">
            <v xml:space="preserve"> </v>
          </cell>
        </row>
        <row r="75">
          <cell r="B75" t="str">
            <v>q:\data\afr\weo\current\RBANKS\r728.bnk,type=laremos</v>
          </cell>
          <cell r="C75" t="str">
            <v>Employment</v>
          </cell>
        </row>
        <row r="76">
          <cell r="B76" t="str">
            <v>q:\data\afr\weo\current\RBANKS\r728.bnk,type=laremos</v>
          </cell>
          <cell r="C76" t="str">
            <v>Hours worked per employee</v>
          </cell>
        </row>
        <row r="78">
          <cell r="C78" t="str">
            <v>V.    FISCAL AND FINANCIAL INDICATORS (Billions of NC)</v>
          </cell>
        </row>
        <row r="80">
          <cell r="C80" t="str">
            <v>CENTRAL GOVERNMENT:</v>
          </cell>
        </row>
        <row r="81">
          <cell r="B81" t="str">
            <v>q:\data\afr\weo\current\RBANKS\r728.bnk,type=laremos</v>
          </cell>
          <cell r="C81" t="str">
            <v>Total revenue and grants</v>
          </cell>
          <cell r="E81">
            <v>0</v>
          </cell>
          <cell r="F81">
            <v>0</v>
          </cell>
          <cell r="G81">
            <v>0.76233675000000001</v>
          </cell>
          <cell r="H81">
            <v>0.86580550000000001</v>
          </cell>
          <cell r="I81">
            <v>1.0482957500000001</v>
          </cell>
          <cell r="J81">
            <v>1.20016425</v>
          </cell>
          <cell r="K81">
            <v>1.31887</v>
          </cell>
          <cell r="L81">
            <v>1.64289675</v>
          </cell>
          <cell r="M81">
            <v>1.7221457499999997</v>
          </cell>
          <cell r="N81">
            <v>1.9818512499999998</v>
          </cell>
          <cell r="O81">
            <v>2.0835512500000002</v>
          </cell>
          <cell r="P81">
            <v>2.4536457500000002</v>
          </cell>
          <cell r="Q81">
            <v>2.83090012125</v>
          </cell>
          <cell r="R81">
            <v>3.0478096237500001</v>
          </cell>
          <cell r="S81">
            <v>3.5793378249999996</v>
          </cell>
          <cell r="T81">
            <v>3.9905380249999998</v>
          </cell>
          <cell r="U81">
            <v>4.5091815000000004</v>
          </cell>
          <cell r="V81">
            <v>5.3978134999999998</v>
          </cell>
          <cell r="W81" t="e">
            <v>#REF!</v>
          </cell>
          <cell r="X81" t="e">
            <v>#REF!</v>
          </cell>
          <cell r="Y81" t="e">
            <v>#REF!</v>
          </cell>
          <cell r="Z81">
            <v>7.5825106982500001</v>
          </cell>
          <cell r="AA81">
            <v>8.1409226557499998</v>
          </cell>
          <cell r="AB81">
            <v>8.8411249999999999</v>
          </cell>
          <cell r="AC81">
            <v>9.27</v>
          </cell>
          <cell r="AD81">
            <v>10.00225</v>
          </cell>
          <cell r="AE81">
            <v>10.863250000000001</v>
          </cell>
          <cell r="AF81">
            <v>11.829499999999999</v>
          </cell>
        </row>
        <row r="82">
          <cell r="B82" t="str">
            <v>q:\data\afr\weo\current\RBANKS\r728.bnk,type=laremos</v>
          </cell>
          <cell r="C82" t="str">
            <v xml:space="preserve">  Total revenue</v>
          </cell>
          <cell r="O82">
            <v>1.9306250000000003</v>
          </cell>
          <cell r="P82">
            <v>2.3775154999999999</v>
          </cell>
          <cell r="Q82">
            <v>2.7588251212500001</v>
          </cell>
          <cell r="R82">
            <v>2.9882596237500003</v>
          </cell>
          <cell r="S82">
            <v>3.5368128250000002</v>
          </cell>
          <cell r="T82">
            <v>3.9472630249999998</v>
          </cell>
          <cell r="U82">
            <v>4.4602315000000008</v>
          </cell>
          <cell r="V82">
            <v>5.3447385000000001</v>
          </cell>
          <cell r="W82" t="e">
            <v>#REF!</v>
          </cell>
          <cell r="X82" t="e">
            <v>#REF!</v>
          </cell>
          <cell r="Y82" t="e">
            <v>#REF!</v>
          </cell>
          <cell r="Z82">
            <v>7.5053856982500005</v>
          </cell>
          <cell r="AA82">
            <v>8.0781726557500004</v>
          </cell>
          <cell r="AB82">
            <v>8.6656250000000004</v>
          </cell>
          <cell r="AC82">
            <v>9.0812500000000007</v>
          </cell>
          <cell r="AD82">
            <v>9.8222500000000004</v>
          </cell>
          <cell r="AE82">
            <v>10.683249999999999</v>
          </cell>
          <cell r="AF82">
            <v>11.6495</v>
          </cell>
        </row>
        <row r="86">
          <cell r="B86" t="str">
            <v>q:\data\afr\weo\current\RBANKS\r728.bnk,type=laremos</v>
          </cell>
          <cell r="C86" t="str">
            <v xml:space="preserve">              Of which: sales taxes on imports</v>
          </cell>
        </row>
        <row r="87">
          <cell r="B87" t="str">
            <v>q:\data\afr\weo\current\RBANKS\r728.bnk,type=laremos</v>
          </cell>
          <cell r="C87" t="str">
            <v xml:space="preserve">          Taxes on international trade and transactions</v>
          </cell>
          <cell r="O87">
            <v>0.51102075000000002</v>
          </cell>
          <cell r="P87">
            <v>0.90431525000000013</v>
          </cell>
          <cell r="Q87">
            <v>0.88096000000000008</v>
          </cell>
          <cell r="R87">
            <v>0.87931424999999985</v>
          </cell>
          <cell r="S87">
            <v>0.9031392250000001</v>
          </cell>
          <cell r="T87">
            <v>1.093044825</v>
          </cell>
          <cell r="U87">
            <v>1.3004149999999999</v>
          </cell>
          <cell r="V87">
            <v>1.5074750000000001</v>
          </cell>
          <cell r="W87" t="e">
            <v>#REF!</v>
          </cell>
          <cell r="X87" t="e">
            <v>#REF!</v>
          </cell>
          <cell r="Y87" t="e">
            <v>#REF!</v>
          </cell>
          <cell r="Z87">
            <v>2.7181607500000005</v>
          </cell>
          <cell r="AA87">
            <v>2.8773</v>
          </cell>
          <cell r="AB87">
            <v>2.700075</v>
          </cell>
          <cell r="AC87">
            <v>2.53525</v>
          </cell>
          <cell r="AD87">
            <v>2.5750000000000002</v>
          </cell>
          <cell r="AE87">
            <v>2.6</v>
          </cell>
          <cell r="AF87">
            <v>2.6</v>
          </cell>
        </row>
        <row r="88">
          <cell r="B88" t="str">
            <v>q:\data\afr\weo\current\RBANKS\r728.bnk,type=laremos</v>
          </cell>
          <cell r="C88" t="str">
            <v xml:space="preserve">              Import duties</v>
          </cell>
          <cell r="O88">
            <v>0.44719999999999999</v>
          </cell>
          <cell r="P88">
            <v>0.82102500000000012</v>
          </cell>
          <cell r="Q88">
            <v>0.78804999999999992</v>
          </cell>
          <cell r="R88">
            <v>0.77029999999999998</v>
          </cell>
          <cell r="S88">
            <v>0.87224500000000005</v>
          </cell>
          <cell r="T88">
            <v>1.0924099999999999</v>
          </cell>
          <cell r="U88">
            <v>1.3004650000000002</v>
          </cell>
          <cell r="V88">
            <v>1.5074750000000001</v>
          </cell>
          <cell r="W88" t="e">
            <v>#REF!</v>
          </cell>
          <cell r="X88" t="e">
            <v>#REF!</v>
          </cell>
          <cell r="Y88" t="e">
            <v>#REF!</v>
          </cell>
          <cell r="Z88">
            <v>2.7181607500000005</v>
          </cell>
          <cell r="AA88">
            <v>2.8773</v>
          </cell>
          <cell r="AB88">
            <v>2.700075</v>
          </cell>
          <cell r="AC88">
            <v>2.53525</v>
          </cell>
          <cell r="AD88">
            <v>2.5750000000000002</v>
          </cell>
          <cell r="AE88">
            <v>2.6</v>
          </cell>
          <cell r="AF88">
            <v>2.6</v>
          </cell>
        </row>
        <row r="89">
          <cell r="B89" t="str">
            <v>q:\data\afr\weo\current\RBANKS\r728.bnk,type=laremos</v>
          </cell>
          <cell r="C89" t="str">
            <v xml:space="preserve">              Export duties</v>
          </cell>
        </row>
        <row r="90">
          <cell r="B90" t="str">
            <v>q:\data\afr\weo\current\RBANKS\r728.bnk,type=laremos</v>
          </cell>
          <cell r="C90" t="str">
            <v xml:space="preserve">              Other </v>
          </cell>
        </row>
        <row r="91">
          <cell r="B91" t="str">
            <v>q:\data\afr\weo\current\RBANKS\r728.bnk,type=laremos</v>
          </cell>
          <cell r="C91" t="str">
            <v xml:space="preserve">          Other taxes</v>
          </cell>
          <cell r="O91">
            <v>1.893425E-2</v>
          </cell>
          <cell r="P91">
            <v>1.9994749999999999E-2</v>
          </cell>
          <cell r="Q91">
            <v>2.1080621250000001E-2</v>
          </cell>
          <cell r="R91">
            <v>3.7606123750000012E-2</v>
          </cell>
          <cell r="S91">
            <v>6.1481125000000005E-2</v>
          </cell>
          <cell r="T91">
            <v>7.1132125000000004E-2</v>
          </cell>
          <cell r="U91">
            <v>7.0050000000000001E-2</v>
          </cell>
          <cell r="V91">
            <v>8.4375000000000006E-2</v>
          </cell>
          <cell r="W91" t="e">
            <v>#REF!</v>
          </cell>
          <cell r="X91" t="e">
            <v>#REF!</v>
          </cell>
          <cell r="Y91" t="e">
            <v>#REF!</v>
          </cell>
          <cell r="Z91">
            <v>0.11884626699999999</v>
          </cell>
          <cell r="AA91">
            <v>7.0000000000000007E-2</v>
          </cell>
          <cell r="AB91">
            <v>5.475E-2</v>
          </cell>
          <cell r="AC91">
            <v>6.5009499999999998E-2</v>
          </cell>
          <cell r="AD91">
            <v>7.2861183749999989E-2</v>
          </cell>
          <cell r="AE91">
            <v>7.9631828752286735E-2</v>
          </cell>
          <cell r="AF91">
            <v>8.7464568565831111E-2</v>
          </cell>
        </row>
        <row r="92">
          <cell r="B92" t="str">
            <v>q:\data\afr\weo\current\RBANKS\r728.bnk,type=laremos</v>
          </cell>
          <cell r="C92" t="str">
            <v xml:space="preserve">      Nontax revenue</v>
          </cell>
          <cell r="O92">
            <v>0.23835050000000002</v>
          </cell>
          <cell r="P92">
            <v>0.3111835</v>
          </cell>
          <cell r="Q92">
            <v>0.38248499999999996</v>
          </cell>
          <cell r="R92">
            <v>0.29630900000000004</v>
          </cell>
          <cell r="S92">
            <v>0.42158799999999996</v>
          </cell>
          <cell r="T92">
            <v>0.43262500000000004</v>
          </cell>
          <cell r="U92">
            <v>0.47786649999999997</v>
          </cell>
          <cell r="V92">
            <v>0.48860550000000003</v>
          </cell>
          <cell r="W92" t="e">
            <v>#REF!</v>
          </cell>
          <cell r="X92" t="e">
            <v>#REF!</v>
          </cell>
          <cell r="Y92" t="e">
            <v>#REF!</v>
          </cell>
          <cell r="Z92">
            <v>0.65441213049999991</v>
          </cell>
          <cell r="AA92">
            <v>0.66884565574999999</v>
          </cell>
          <cell r="AB92">
            <v>0.82029999999999992</v>
          </cell>
          <cell r="AC92">
            <v>0.94299999999999995</v>
          </cell>
          <cell r="AD92">
            <v>1.04725</v>
          </cell>
          <cell r="AE92">
            <v>1.1625000000000001</v>
          </cell>
          <cell r="AF92">
            <v>1.2909999999999999</v>
          </cell>
        </row>
        <row r="93">
          <cell r="B93" t="str">
            <v>q:\data\afr\weo\current\RBANKS\r728.bnk,type=laremos</v>
          </cell>
          <cell r="C93" t="str">
            <v xml:space="preserve">      Capital revenue</v>
          </cell>
          <cell r="O93">
            <v>3.5749999999999996E-3</v>
          </cell>
          <cell r="P93">
            <v>4.3249999999999999E-3</v>
          </cell>
          <cell r="Q93">
            <v>2.0249999999999999E-3</v>
          </cell>
          <cell r="R93">
            <v>1.4250000000000001E-3</v>
          </cell>
          <cell r="S93">
            <v>3.7500000000000001E-4</v>
          </cell>
          <cell r="T93">
            <v>0</v>
          </cell>
          <cell r="U93">
            <v>0</v>
          </cell>
          <cell r="V93">
            <v>0</v>
          </cell>
          <cell r="W93" t="e">
            <v>#REF!</v>
          </cell>
          <cell r="X93" t="e">
            <v>#REF!</v>
          </cell>
          <cell r="Y93" t="e">
            <v>#REF!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B94" t="str">
            <v>q:\data\afr\weo\current\RBANKS\r728.bnk,type=laremos</v>
          </cell>
          <cell r="C94" t="str">
            <v xml:space="preserve">  Grants received (current and capital)</v>
          </cell>
          <cell r="E94">
            <v>0</v>
          </cell>
          <cell r="F94">
            <v>0</v>
          </cell>
          <cell r="G94">
            <v>0.22575249999999999</v>
          </cell>
          <cell r="H94">
            <v>0.27116750000000001</v>
          </cell>
          <cell r="I94">
            <v>0.35025000000000001</v>
          </cell>
          <cell r="J94">
            <v>0.381525</v>
          </cell>
          <cell r="K94">
            <v>0.47085250000000001</v>
          </cell>
          <cell r="L94">
            <v>0.3558925</v>
          </cell>
          <cell r="M94">
            <v>0.31488800000000006</v>
          </cell>
          <cell r="N94">
            <v>0.31055250000000001</v>
          </cell>
          <cell r="O94">
            <v>0.15292624999999999</v>
          </cell>
          <cell r="P94">
            <v>7.6130249999999983E-2</v>
          </cell>
          <cell r="Q94">
            <v>7.2075E-2</v>
          </cell>
          <cell r="R94">
            <v>5.9549999999999999E-2</v>
          </cell>
          <cell r="S94">
            <v>4.2525E-2</v>
          </cell>
          <cell r="T94">
            <v>4.3275000000000001E-2</v>
          </cell>
          <cell r="U94">
            <v>4.8949999999999994E-2</v>
          </cell>
          <cell r="V94">
            <v>5.3075000000000004E-2</v>
          </cell>
          <cell r="W94" t="e">
            <v>#REF!</v>
          </cell>
          <cell r="X94" t="e">
            <v>#REF!</v>
          </cell>
          <cell r="Y94" t="e">
            <v>#REF!</v>
          </cell>
          <cell r="Z94">
            <v>7.7124999999999999E-2</v>
          </cell>
          <cell r="AA94">
            <v>6.275E-2</v>
          </cell>
          <cell r="AB94">
            <v>0.17549999999999999</v>
          </cell>
          <cell r="AC94">
            <v>0.18875</v>
          </cell>
          <cell r="AD94">
            <v>0.18</v>
          </cell>
          <cell r="AE94">
            <v>0.18</v>
          </cell>
          <cell r="AF94">
            <v>0.18</v>
          </cell>
        </row>
        <row r="95">
          <cell r="B95" t="str">
            <v>q:\data\afr\weo\current\RBANKS\r728.bnk,type=laremos</v>
          </cell>
          <cell r="C95" t="str">
            <v xml:space="preserve">    Project grants received</v>
          </cell>
        </row>
        <row r="97">
          <cell r="B97" t="str">
            <v>q:\data\afr\weo\current\RBANKS\r728.bnk,type=laremos</v>
          </cell>
          <cell r="C97" t="str">
            <v>Total expenditure and net lending</v>
          </cell>
          <cell r="E97">
            <v>0</v>
          </cell>
          <cell r="F97">
            <v>0</v>
          </cell>
          <cell r="G97">
            <v>0.78492950000000006</v>
          </cell>
          <cell r="H97">
            <v>0.90913024999999992</v>
          </cell>
          <cell r="I97">
            <v>1.01467475</v>
          </cell>
          <cell r="J97">
            <v>1.1905509999999999</v>
          </cell>
          <cell r="K97">
            <v>1.3644339999999999</v>
          </cell>
          <cell r="L97">
            <v>1.6030157500000002</v>
          </cell>
          <cell r="M97">
            <v>1.7597762499999998</v>
          </cell>
          <cell r="N97">
            <v>1.9351287500000003</v>
          </cell>
          <cell r="O97">
            <v>2.0550235000000003</v>
          </cell>
          <cell r="P97">
            <v>2.61334</v>
          </cell>
          <cell r="Q97">
            <v>3.2045250000000003</v>
          </cell>
          <cell r="R97">
            <v>3.4064000000000001</v>
          </cell>
          <cell r="S97">
            <v>3.7404067499999996</v>
          </cell>
          <cell r="T97">
            <v>4.3734272499999998</v>
          </cell>
          <cell r="U97">
            <v>5.3020999999999994</v>
          </cell>
          <cell r="V97">
            <v>5.9520500000000007</v>
          </cell>
          <cell r="W97" t="e">
            <v>#REF!</v>
          </cell>
          <cell r="X97" t="e">
            <v>#REF!</v>
          </cell>
          <cell r="Y97" t="e">
            <v>#REF!</v>
          </cell>
          <cell r="Z97">
            <v>8.3233499999999978</v>
          </cell>
          <cell r="AA97">
            <v>8.5999750000000006</v>
          </cell>
          <cell r="AB97">
            <v>10.00445</v>
          </cell>
          <cell r="AC97">
            <v>10.300649999999999</v>
          </cell>
          <cell r="AD97">
            <v>10.827249999999999</v>
          </cell>
          <cell r="AE97">
            <v>11.752000000000001</v>
          </cell>
          <cell r="AF97">
            <v>12.81575</v>
          </cell>
        </row>
        <row r="98">
          <cell r="B98" t="str">
            <v>q:\data\afr\weo\current\RBANKS\r728.bnk,type=laremos</v>
          </cell>
          <cell r="C98" t="str">
            <v xml:space="preserve">  General public services</v>
          </cell>
          <cell r="O98">
            <v>0.33583499999999999</v>
          </cell>
          <cell r="P98">
            <v>0.55540425000000004</v>
          </cell>
          <cell r="Q98">
            <v>0.70780425000000002</v>
          </cell>
          <cell r="R98">
            <v>0.5913854999999999</v>
          </cell>
          <cell r="S98">
            <v>0.52155925000000003</v>
          </cell>
          <cell r="T98">
            <v>0.55282425000000002</v>
          </cell>
          <cell r="U98">
            <v>0.65990924999999989</v>
          </cell>
          <cell r="V98">
            <v>0.76506525000000014</v>
          </cell>
          <cell r="W98" t="e">
            <v>#REF!</v>
          </cell>
          <cell r="X98" t="e">
            <v>#REF!</v>
          </cell>
          <cell r="Y98" t="e">
            <v>#REF!</v>
          </cell>
          <cell r="Z98">
            <v>1.1362759762938173</v>
          </cell>
          <cell r="AA98">
            <v>0.28943532543127237</v>
          </cell>
          <cell r="AB98">
            <v>0.94265434634477785</v>
          </cell>
          <cell r="AC98">
            <v>1.3251135096984734</v>
          </cell>
          <cell r="AD98">
            <v>1.417617901219864</v>
          </cell>
          <cell r="AE98">
            <v>1.5173162399352527</v>
          </cell>
          <cell r="AF98">
            <v>1.6246518973650905</v>
          </cell>
        </row>
        <row r="99">
          <cell r="B99" t="str">
            <v>q:\data\afr\weo\current\RBANKS\r728.bnk,type=laremos</v>
          </cell>
          <cell r="C99" t="str">
            <v xml:space="preserve">  Defense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9.2011499999999996E-2</v>
          </cell>
          <cell r="P99">
            <v>0.16705200000000003</v>
          </cell>
          <cell r="Q99">
            <v>0.1766865</v>
          </cell>
          <cell r="R99">
            <v>0.17929999999999999</v>
          </cell>
          <cell r="S99">
            <v>0.19373400000000002</v>
          </cell>
          <cell r="T99">
            <v>0.22364124999999999</v>
          </cell>
          <cell r="U99">
            <v>0.27842174999999997</v>
          </cell>
          <cell r="V99">
            <v>0.38517949999999995</v>
          </cell>
          <cell r="W99" t="e">
            <v>#REF!</v>
          </cell>
          <cell r="X99" t="e">
            <v>#REF!</v>
          </cell>
          <cell r="Y99" t="e">
            <v>#REF!</v>
          </cell>
          <cell r="Z99">
            <v>0.59282401518347416</v>
          </cell>
          <cell r="AA99">
            <v>0.15100575506115807</v>
          </cell>
          <cell r="AB99">
            <v>0.49180669677888483</v>
          </cell>
          <cell r="AC99">
            <v>0.69134534900189215</v>
          </cell>
          <cell r="AD99">
            <v>0.73960723779292514</v>
          </cell>
          <cell r="AE99">
            <v>0.79162239141533697</v>
          </cell>
          <cell r="AF99">
            <v>0.84762212804398551</v>
          </cell>
        </row>
        <row r="100">
          <cell r="B100" t="str">
            <v>q:\data\afr\weo\current\RBANKS\r728.bnk,type=laremos</v>
          </cell>
          <cell r="C100" t="str">
            <v xml:space="preserve">  Education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0.34292774999999998</v>
          </cell>
          <cell r="P100">
            <v>0.54826450000000004</v>
          </cell>
          <cell r="Q100">
            <v>0.6608099999999999</v>
          </cell>
          <cell r="R100">
            <v>0.81523025000000005</v>
          </cell>
          <cell r="S100">
            <v>0.92861075000000004</v>
          </cell>
          <cell r="T100">
            <v>1.02557125</v>
          </cell>
          <cell r="U100">
            <v>1.1447769999999999</v>
          </cell>
          <cell r="V100">
            <v>1.4367624999999999</v>
          </cell>
          <cell r="W100" t="e">
            <v>#REF!</v>
          </cell>
          <cell r="X100" t="e">
            <v>#REF!</v>
          </cell>
          <cell r="Y100" t="e">
            <v>#REF!</v>
          </cell>
          <cell r="Z100">
            <v>1.974944707503574</v>
          </cell>
          <cell r="AA100">
            <v>0.50306331916785796</v>
          </cell>
          <cell r="AB100">
            <v>1.6384137754906352</v>
          </cell>
          <cell r="AC100">
            <v>2.3031604710648019</v>
          </cell>
          <cell r="AD100">
            <v>2.4639410052550001</v>
          </cell>
          <cell r="AE100">
            <v>2.6372252341754066</v>
          </cell>
          <cell r="AF100">
            <v>2.8237837754013637</v>
          </cell>
        </row>
        <row r="101">
          <cell r="B101" t="str">
            <v>q:\data\afr\weo\current\RBANKS\r728.bnk,type=laremos</v>
          </cell>
          <cell r="C101" t="str">
            <v xml:space="preserve">  Health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0.17150550000000001</v>
          </cell>
          <cell r="P101">
            <v>0.2378585</v>
          </cell>
          <cell r="Q101">
            <v>0.27766849999999998</v>
          </cell>
          <cell r="R101">
            <v>0.30130825000000006</v>
          </cell>
          <cell r="S101">
            <v>0.38383999999999996</v>
          </cell>
          <cell r="T101">
            <v>0.46301775000000001</v>
          </cell>
          <cell r="U101">
            <v>0.51332975000000003</v>
          </cell>
          <cell r="V101">
            <v>0.58973300000000006</v>
          </cell>
          <cell r="W101" t="e">
            <v>#REF!</v>
          </cell>
          <cell r="X101" t="e">
            <v>#REF!</v>
          </cell>
          <cell r="Y101" t="e">
            <v>#REF!</v>
          </cell>
          <cell r="Z101">
            <v>0.88779378720243485</v>
          </cell>
          <cell r="AA101">
            <v>0.22614126240081162</v>
          </cell>
          <cell r="AB101">
            <v>0.7365135667955599</v>
          </cell>
          <cell r="AC101">
            <v>1.0353361030173875</v>
          </cell>
          <cell r="AD101">
            <v>1.1076115235974282</v>
          </cell>
          <cell r="AE101">
            <v>1.1855077103975964</v>
          </cell>
          <cell r="AF101">
            <v>1.2693710779241296</v>
          </cell>
        </row>
        <row r="102">
          <cell r="B102" t="str">
            <v>q:\data\afr\weo\current\RBANKS\r728.bnk,type=laremos</v>
          </cell>
          <cell r="C102" t="str">
            <v xml:space="preserve">  Social Security, welfare &amp; housing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0.1050195</v>
          </cell>
          <cell r="P102">
            <v>0.17991025000000002</v>
          </cell>
          <cell r="Q102">
            <v>0.19562750000000004</v>
          </cell>
          <cell r="R102">
            <v>0.21887349999999997</v>
          </cell>
          <cell r="S102">
            <v>0.24393599999999999</v>
          </cell>
          <cell r="T102">
            <v>0.24867800000000001</v>
          </cell>
          <cell r="U102">
            <v>0.26898474999999999</v>
          </cell>
          <cell r="V102">
            <v>0.27951549999999997</v>
          </cell>
          <cell r="W102" t="e">
            <v>#REF!</v>
          </cell>
          <cell r="X102" t="e">
            <v>#REF!</v>
          </cell>
          <cell r="Y102" t="e">
            <v>#REF!</v>
          </cell>
          <cell r="Z102">
            <v>0.47397129507102342</v>
          </cell>
          <cell r="AA102">
            <v>0.12073126502367447</v>
          </cell>
          <cell r="AB102">
            <v>0.39320650146864738</v>
          </cell>
          <cell r="AC102">
            <v>0.55274051323029105</v>
          </cell>
          <cell r="AD102">
            <v>0.59132658489235113</v>
          </cell>
          <cell r="AE102">
            <v>0.63291344556988749</v>
          </cell>
          <cell r="AF102">
            <v>0.67768603745839617</v>
          </cell>
        </row>
        <row r="103">
          <cell r="B103" t="str">
            <v>q:\data\afr\weo\current\RBANKS\r728.bnk,type=laremos</v>
          </cell>
          <cell r="C103" t="str">
            <v xml:space="preserve">  Economic affairs &amp; services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0.54725250000000003</v>
          </cell>
          <cell r="P103">
            <v>0.80384875</v>
          </cell>
          <cell r="Q103">
            <v>0.86193799999999987</v>
          </cell>
          <cell r="R103">
            <v>0.7942864999999999</v>
          </cell>
          <cell r="S103">
            <v>0.59407324999999989</v>
          </cell>
          <cell r="T103">
            <v>0.63810149999999999</v>
          </cell>
          <cell r="U103">
            <v>0.78446274999999988</v>
          </cell>
          <cell r="V103">
            <v>0.93788300000000002</v>
          </cell>
          <cell r="W103" t="e">
            <v>#REF!</v>
          </cell>
          <cell r="X103" t="e">
            <v>#REF!</v>
          </cell>
          <cell r="Y103" t="e">
            <v>#REF!</v>
          </cell>
          <cell r="Z103">
            <v>1.2483516203189764</v>
          </cell>
          <cell r="AA103">
            <v>0.3179835401063254</v>
          </cell>
          <cell r="AB103">
            <v>1.0356322805472589</v>
          </cell>
          <cell r="AC103">
            <v>1.4558149881282989</v>
          </cell>
          <cell r="AD103">
            <v>1.5574434740345156</v>
          </cell>
          <cell r="AE103">
            <v>1.666975476184567</v>
          </cell>
          <cell r="AF103">
            <v>1.784898097683248</v>
          </cell>
        </row>
        <row r="104">
          <cell r="B104" t="str">
            <v>q:\data\afr\weo\current\RBANKS\r728.bnk,type=laremos</v>
          </cell>
          <cell r="C104" t="str">
            <v xml:space="preserve">  Other (residual)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0.4604717500000004</v>
          </cell>
          <cell r="P104">
            <v>0.12100174999999957</v>
          </cell>
          <cell r="Q104">
            <v>0.32399025000000048</v>
          </cell>
          <cell r="R104">
            <v>0.50601600000000024</v>
          </cell>
          <cell r="S104">
            <v>0.87465349999999953</v>
          </cell>
          <cell r="T104">
            <v>1.2215932499999997</v>
          </cell>
          <cell r="U104">
            <v>1.6522147499999997</v>
          </cell>
          <cell r="V104">
            <v>1.557911250000001</v>
          </cell>
          <cell r="W104" t="e">
            <v>#REF!</v>
          </cell>
          <cell r="X104" t="e">
            <v>#REF!</v>
          </cell>
          <cell r="Y104" t="e">
            <v>#REF!</v>
          </cell>
          <cell r="Z104">
            <v>2.0091885984266975</v>
          </cell>
          <cell r="AA104">
            <v>6.9916145328089012</v>
          </cell>
          <cell r="AB104">
            <v>4.7662228325742362</v>
          </cell>
          <cell r="AC104">
            <v>2.9371390658588545</v>
          </cell>
          <cell r="AD104">
            <v>2.9497022732079152</v>
          </cell>
          <cell r="AE104">
            <v>3.3204395023219551</v>
          </cell>
          <cell r="AF104">
            <v>3.787736986123786</v>
          </cell>
        </row>
        <row r="106">
          <cell r="B106" t="str">
            <v>q:\data\afr\weo\current\RBANKS\r728.bnk,type=laremos</v>
          </cell>
          <cell r="C106" t="str">
            <v xml:space="preserve">  Current expenditure</v>
          </cell>
          <cell r="E106">
            <v>0</v>
          </cell>
          <cell r="F106">
            <v>0</v>
          </cell>
          <cell r="G106">
            <v>0.57539224999999994</v>
          </cell>
          <cell r="H106">
            <v>0.73666149999999997</v>
          </cell>
          <cell r="I106">
            <v>0.83221350000000005</v>
          </cell>
          <cell r="J106">
            <v>0.95803424999999998</v>
          </cell>
          <cell r="K106">
            <v>1.1285809999999998</v>
          </cell>
          <cell r="L106">
            <v>1.2841082500000003</v>
          </cell>
          <cell r="M106">
            <v>1.4517055000000001</v>
          </cell>
          <cell r="N106">
            <v>1.6978502499999999</v>
          </cell>
          <cell r="O106">
            <v>1.7314202500000002</v>
          </cell>
          <cell r="P106">
            <v>2.2048245</v>
          </cell>
          <cell r="Q106">
            <v>2.6630250000000002</v>
          </cell>
          <cell r="R106">
            <v>2.8838499999999994</v>
          </cell>
          <cell r="S106">
            <v>3.2820317500000002</v>
          </cell>
          <cell r="T106">
            <v>3.7942772499999999</v>
          </cell>
          <cell r="U106">
            <v>4.6095249999999997</v>
          </cell>
          <cell r="V106">
            <v>5.1561250000000003</v>
          </cell>
          <cell r="W106" t="e">
            <v>#REF!</v>
          </cell>
          <cell r="X106" t="e">
            <v>#REF!</v>
          </cell>
          <cell r="Y106" t="e">
            <v>#REF!</v>
          </cell>
          <cell r="Z106">
            <v>7.1125249999999998</v>
          </cell>
          <cell r="AA106">
            <v>7.4874499999999999</v>
          </cell>
          <cell r="AB106">
            <v>8.4154499999999999</v>
          </cell>
          <cell r="AC106">
            <v>8.7294</v>
          </cell>
          <cell r="AD106">
            <v>9.1620000000000008</v>
          </cell>
          <cell r="AE106">
            <v>9.8239999999999998</v>
          </cell>
          <cell r="AF106">
            <v>10.59125</v>
          </cell>
        </row>
        <row r="107">
          <cell r="B107" t="str">
            <v>q:\data\afr\weo\current\RBANKS\r728.bnk,type=laremos</v>
          </cell>
          <cell r="C107" t="str">
            <v xml:space="preserve">    Wages and salaries</v>
          </cell>
          <cell r="E107">
            <v>0</v>
          </cell>
          <cell r="F107">
            <v>0</v>
          </cell>
          <cell r="G107">
            <v>0.1411415</v>
          </cell>
          <cell r="H107">
            <v>0.17262574999999999</v>
          </cell>
          <cell r="I107">
            <v>0.21358674999999999</v>
          </cell>
          <cell r="J107">
            <v>0.23273075000000001</v>
          </cell>
          <cell r="K107">
            <v>0.30963174999999998</v>
          </cell>
          <cell r="L107">
            <v>0.36281750000000001</v>
          </cell>
          <cell r="M107">
            <v>0.41733949999999997</v>
          </cell>
          <cell r="N107">
            <v>0.46321400000000001</v>
          </cell>
          <cell r="O107">
            <v>0.81047499999999995</v>
          </cell>
          <cell r="P107">
            <v>1.1678250000000001</v>
          </cell>
          <cell r="Q107">
            <v>1.4540250000000001</v>
          </cell>
          <cell r="R107">
            <v>1.5671249999999999</v>
          </cell>
          <cell r="S107">
            <v>1.7125999999999999</v>
          </cell>
          <cell r="T107">
            <v>2.0041250000000002</v>
          </cell>
          <cell r="U107">
            <v>2.508975</v>
          </cell>
          <cell r="V107">
            <v>2.7853000000000003</v>
          </cell>
          <cell r="W107" t="e">
            <v>#REF!</v>
          </cell>
          <cell r="X107" t="e">
            <v>#REF!</v>
          </cell>
          <cell r="Y107" t="e">
            <v>#REF!</v>
          </cell>
          <cell r="Z107">
            <v>3.694</v>
          </cell>
          <cell r="AA107">
            <v>3.9050250000000002</v>
          </cell>
          <cell r="AB107">
            <v>4.3884999999999996</v>
          </cell>
          <cell r="AC107">
            <v>4.4344999999999999</v>
          </cell>
          <cell r="AD107">
            <v>4.6355000000000004</v>
          </cell>
          <cell r="AE107">
            <v>4.9507500000000002</v>
          </cell>
          <cell r="AF107">
            <v>5.2797499999999999</v>
          </cell>
        </row>
        <row r="108">
          <cell r="B108" t="str">
            <v>q:\data\afr\weo\current\RBANKS\r728.bnk,type=laremos</v>
          </cell>
          <cell r="C108" t="str">
            <v xml:space="preserve">    Interest payments (scheduled)</v>
          </cell>
          <cell r="E108">
            <v>0</v>
          </cell>
          <cell r="F108">
            <v>0</v>
          </cell>
          <cell r="G108">
            <v>0</v>
          </cell>
          <cell r="H108">
            <v>5.6602000000000006E-2</v>
          </cell>
          <cell r="I108">
            <v>0.10043225</v>
          </cell>
          <cell r="J108">
            <v>0.11744725</v>
          </cell>
          <cell r="K108">
            <v>0.1147175</v>
          </cell>
          <cell r="L108">
            <v>0.11032125000000001</v>
          </cell>
          <cell r="M108">
            <v>0.11306075</v>
          </cell>
          <cell r="N108">
            <v>0.12697649999999999</v>
          </cell>
          <cell r="O108">
            <v>5.2899999999999996E-2</v>
          </cell>
          <cell r="P108">
            <v>2.2374999999999999E-2</v>
          </cell>
          <cell r="Q108">
            <v>2.1425000000000003E-2</v>
          </cell>
          <cell r="R108">
            <v>5.79E-2</v>
          </cell>
          <cell r="S108">
            <v>0.10563175</v>
          </cell>
          <cell r="T108">
            <v>0.13820225</v>
          </cell>
          <cell r="U108">
            <v>0.22415000000000002</v>
          </cell>
          <cell r="V108">
            <v>0.32520000000000004</v>
          </cell>
          <cell r="W108" t="e">
            <v>#REF!</v>
          </cell>
          <cell r="X108" t="e">
            <v>#REF!</v>
          </cell>
          <cell r="Y108" t="e">
            <v>#REF!</v>
          </cell>
          <cell r="Z108">
            <v>0.53</v>
          </cell>
          <cell r="AA108">
            <v>0.51642499999999991</v>
          </cell>
          <cell r="AB108">
            <v>0.63600000000000001</v>
          </cell>
          <cell r="AC108">
            <v>0.67949999999999999</v>
          </cell>
          <cell r="AD108">
            <v>0.6905</v>
          </cell>
          <cell r="AE108">
            <v>0.72475000000000001</v>
          </cell>
          <cell r="AF108">
            <v>0.78075000000000006</v>
          </cell>
        </row>
        <row r="109">
          <cell r="B109" t="str">
            <v>q:\data\afr\weo\current\RBANKS\r728.bnk,type=laremos</v>
          </cell>
          <cell r="C109" t="str">
            <v xml:space="preserve">    Domestic interest payments (scheduled)</v>
          </cell>
          <cell r="E109">
            <v>0</v>
          </cell>
          <cell r="F109">
            <v>0</v>
          </cell>
          <cell r="G109">
            <v>0</v>
          </cell>
          <cell r="H109">
            <v>5.6602000000000006E-2</v>
          </cell>
          <cell r="I109">
            <v>0.10043225</v>
          </cell>
          <cell r="J109">
            <v>0.11744725</v>
          </cell>
          <cell r="K109">
            <v>0.1147175</v>
          </cell>
          <cell r="L109">
            <v>0.11032125000000001</v>
          </cell>
          <cell r="M109">
            <v>0.11306075</v>
          </cell>
          <cell r="N109">
            <v>0.12697649999999999</v>
          </cell>
          <cell r="O109">
            <v>5.2899999999999996E-2</v>
          </cell>
          <cell r="P109">
            <v>2.2374999999999999E-2</v>
          </cell>
          <cell r="Q109">
            <v>2.1425000000000003E-2</v>
          </cell>
          <cell r="R109">
            <v>5.79E-2</v>
          </cell>
          <cell r="S109">
            <v>0.10563175</v>
          </cell>
          <cell r="T109">
            <v>0.13820225</v>
          </cell>
          <cell r="U109">
            <v>0.22415000000000002</v>
          </cell>
          <cell r="V109">
            <v>0.32520000000000004</v>
          </cell>
          <cell r="W109" t="e">
            <v>#REF!</v>
          </cell>
          <cell r="X109" t="e">
            <v>#REF!</v>
          </cell>
          <cell r="Y109" t="e">
            <v>#REF!</v>
          </cell>
          <cell r="Z109">
            <v>0.53</v>
          </cell>
          <cell r="AA109">
            <v>0.51642499999999991</v>
          </cell>
          <cell r="AB109">
            <v>0.63600000000000001</v>
          </cell>
          <cell r="AC109">
            <v>0.67949999999999999</v>
          </cell>
          <cell r="AD109">
            <v>0.6905</v>
          </cell>
          <cell r="AE109">
            <v>0.72475000000000001</v>
          </cell>
          <cell r="AF109">
            <v>0.78075000000000006</v>
          </cell>
        </row>
        <row r="110">
          <cell r="B110" t="str">
            <v>q:\data\afr\weo\current\RBANKS\r728.bnk,type=laremos</v>
          </cell>
          <cell r="C110" t="str">
            <v xml:space="preserve">    Foreign interest payments (scheduled)</v>
          </cell>
        </row>
        <row r="112">
          <cell r="B112" t="str">
            <v>q:\data\afr\weo\current\RBANKS\r728.bnk,type=laremos</v>
          </cell>
          <cell r="C112" t="str">
            <v xml:space="preserve">  Capital expenditure</v>
          </cell>
          <cell r="O112">
            <v>0.27832000000000007</v>
          </cell>
          <cell r="P112">
            <v>0.38618600000000003</v>
          </cell>
          <cell r="Q112">
            <v>0.515625</v>
          </cell>
          <cell r="R112">
            <v>0.50162499999999999</v>
          </cell>
          <cell r="S112">
            <v>0.43</v>
          </cell>
          <cell r="T112">
            <v>0.53562500000000002</v>
          </cell>
          <cell r="U112">
            <v>0.61224999999999996</v>
          </cell>
          <cell r="V112">
            <v>0.74040000000000006</v>
          </cell>
          <cell r="W112" t="e">
            <v>#REF!</v>
          </cell>
          <cell r="X112" t="e">
            <v>#REF!</v>
          </cell>
          <cell r="Y112" t="e">
            <v>#REF!</v>
          </cell>
          <cell r="Z112">
            <v>1.0664750000000001</v>
          </cell>
          <cell r="AA112">
            <v>0.98302500000000004</v>
          </cell>
          <cell r="AB112">
            <v>1.20225</v>
          </cell>
          <cell r="AC112">
            <v>1.3925000000000001</v>
          </cell>
          <cell r="AD112">
            <v>1.5927500000000001</v>
          </cell>
          <cell r="AE112">
            <v>1.8654999999999999</v>
          </cell>
          <cell r="AF112">
            <v>2.1795</v>
          </cell>
        </row>
        <row r="113">
          <cell r="B113" t="str">
            <v>q:\data\afr\weo\current\RBANKS\r728.bnk,type=laremos</v>
          </cell>
          <cell r="C113" t="str">
            <v xml:space="preserve">      Foreign financed</v>
          </cell>
        </row>
        <row r="114">
          <cell r="B114" t="str">
            <v>q:\data\afr\weo\current\RBANKS\r728.bnk,type=laremos</v>
          </cell>
          <cell r="C114" t="str">
            <v xml:space="preserve">      Domestic financed</v>
          </cell>
        </row>
        <row r="115">
          <cell r="B115" t="str">
            <v>q:\data\afr\weo\current\RBANKS\r728.bnk,type=laremos</v>
          </cell>
          <cell r="C115" t="str">
            <v xml:space="preserve">  Net lending minus repayments</v>
          </cell>
          <cell r="O115">
            <v>4.5283250000000011E-2</v>
          </cell>
          <cell r="P115">
            <v>2.2329500000000002E-2</v>
          </cell>
          <cell r="Q115">
            <v>2.5874999999999999E-2</v>
          </cell>
          <cell r="R115">
            <v>2.0924999999999996E-2</v>
          </cell>
          <cell r="S115">
            <v>2.8374999999999997E-2</v>
          </cell>
          <cell r="T115">
            <v>4.3525000000000001E-2</v>
          </cell>
          <cell r="U115">
            <v>8.0324999999999994E-2</v>
          </cell>
          <cell r="V115">
            <v>5.5525000000000005E-2</v>
          </cell>
          <cell r="W115" t="e">
            <v>#REF!</v>
          </cell>
          <cell r="X115" t="e">
            <v>#REF!</v>
          </cell>
          <cell r="Y115" t="e">
            <v>#REF!</v>
          </cell>
          <cell r="Z115">
            <v>0.14435000000000001</v>
          </cell>
          <cell r="AA115">
            <v>0.1295</v>
          </cell>
          <cell r="AB115">
            <v>0.38674999999999998</v>
          </cell>
          <cell r="AC115">
            <v>0.17874999999999999</v>
          </cell>
          <cell r="AD115">
            <v>7.2499999999999995E-2</v>
          </cell>
          <cell r="AE115">
            <v>6.25E-2</v>
          </cell>
          <cell r="AF115">
            <v>4.4999999999999998E-2</v>
          </cell>
        </row>
        <row r="117">
          <cell r="B117" t="str">
            <v>q:\data\afr\weo\current\RBANKS\r728.bnk,type=laremos</v>
          </cell>
          <cell r="C117" t="str">
            <v xml:space="preserve">  Central government balance</v>
          </cell>
          <cell r="E117">
            <v>0</v>
          </cell>
          <cell r="F117">
            <v>0</v>
          </cell>
          <cell r="G117">
            <v>-2.259275000000005E-2</v>
          </cell>
          <cell r="H117">
            <v>-4.3324749999999912E-2</v>
          </cell>
          <cell r="I117">
            <v>3.3621000000000123E-2</v>
          </cell>
          <cell r="J117">
            <v>9.6132500000001286E-3</v>
          </cell>
          <cell r="K117">
            <v>-4.5563999999999938E-2</v>
          </cell>
          <cell r="L117">
            <v>3.9880999999999833E-2</v>
          </cell>
          <cell r="M117">
            <v>-3.7630500000000122E-2</v>
          </cell>
          <cell r="N117">
            <v>4.6722499999999556E-2</v>
          </cell>
          <cell r="O117">
            <v>2.852774999999997E-2</v>
          </cell>
          <cell r="P117">
            <v>-0.15969425000000001</v>
          </cell>
          <cell r="Q117">
            <v>-0.37362487875000011</v>
          </cell>
          <cell r="R117">
            <v>-0.35859037624999973</v>
          </cell>
          <cell r="S117">
            <v>-0.16106892500000014</v>
          </cell>
          <cell r="T117">
            <v>-0.38288922499999978</v>
          </cell>
          <cell r="U117">
            <v>-0.79291849999999886</v>
          </cell>
          <cell r="V117">
            <v>-0.5542364999999998</v>
          </cell>
          <cell r="W117" t="e">
            <v>#REF!</v>
          </cell>
          <cell r="X117" t="e">
            <v>#REF!</v>
          </cell>
          <cell r="Y117">
            <v>-1.1633250000000002</v>
          </cell>
          <cell r="Z117">
            <v>-1.0306500000000001</v>
          </cell>
          <cell r="AA117">
            <v>-0.82499999999999996</v>
          </cell>
          <cell r="AB117">
            <v>-0.88875000000000004</v>
          </cell>
          <cell r="AC117">
            <v>-0.98624999999999996</v>
          </cell>
          <cell r="AD117">
            <v>-1.0974999999999999</v>
          </cell>
          <cell r="AE117">
            <v>-1.1869250000000011</v>
          </cell>
          <cell r="AF117">
            <v>-0.30172500000000035</v>
          </cell>
        </row>
        <row r="119">
          <cell r="B119" t="str">
            <v>q:\data\afr\weo\current\RBANKS\r728.bnk,type=laremos</v>
          </cell>
          <cell r="C119" t="str">
            <v>Financing</v>
          </cell>
          <cell r="E119">
            <v>0</v>
          </cell>
          <cell r="F119">
            <v>0</v>
          </cell>
          <cell r="G119">
            <v>-2.259275000000005E-2</v>
          </cell>
          <cell r="H119">
            <v>-4.3324749999999912E-2</v>
          </cell>
          <cell r="I119">
            <v>3.3621000000000123E-2</v>
          </cell>
          <cell r="J119">
            <v>9.6132500000001286E-3</v>
          </cell>
          <cell r="K119">
            <v>-4.5563999999999938E-2</v>
          </cell>
          <cell r="L119">
            <v>3.9880999999999833E-2</v>
          </cell>
          <cell r="M119">
            <v>-3.7630500000000122E-2</v>
          </cell>
          <cell r="N119">
            <v>4.6722499999999556E-2</v>
          </cell>
          <cell r="O119">
            <v>-2.852774999999997E-2</v>
          </cell>
          <cell r="P119">
            <v>0.15969425000000001</v>
          </cell>
          <cell r="Q119">
            <v>0.37362487875000011</v>
          </cell>
          <cell r="R119">
            <v>0.35859037624999973</v>
          </cell>
          <cell r="S119">
            <v>0.16106892500000014</v>
          </cell>
          <cell r="T119">
            <v>0.38288922499999978</v>
          </cell>
          <cell r="U119">
            <v>0.79291849999999886</v>
          </cell>
          <cell r="V119">
            <v>0.5542364999999998</v>
          </cell>
          <cell r="W119" t="e">
            <v>#REF!</v>
          </cell>
          <cell r="X119" t="e">
            <v>#REF!</v>
          </cell>
          <cell r="Y119" t="e">
            <v>#REF!</v>
          </cell>
          <cell r="Z119">
            <v>0.74083930174999957</v>
          </cell>
          <cell r="AA119">
            <v>0.4590523442499998</v>
          </cell>
          <cell r="AB119">
            <v>1.1633250000000002</v>
          </cell>
          <cell r="AC119">
            <v>1.0306500000000001</v>
          </cell>
          <cell r="AD119">
            <v>0.82499999999999996</v>
          </cell>
          <cell r="AE119">
            <v>0.88875000000000004</v>
          </cell>
          <cell r="AF119">
            <v>0.98624999999999996</v>
          </cell>
        </row>
        <row r="120">
          <cell r="B120" t="str">
            <v>q:\data\afr\weo\current\RBANKS\r728.bnk,type=laremos</v>
          </cell>
          <cell r="C120" t="str">
            <v xml:space="preserve">   Foreign</v>
          </cell>
          <cell r="O120">
            <v>0</v>
          </cell>
          <cell r="P120">
            <v>0</v>
          </cell>
          <cell r="Q120">
            <v>3.78E-2</v>
          </cell>
          <cell r="R120">
            <v>6.3920000000000005E-2</v>
          </cell>
          <cell r="S120">
            <v>3.9E-2</v>
          </cell>
          <cell r="T120">
            <v>0.10529999999999999</v>
          </cell>
          <cell r="U120">
            <v>0.1193</v>
          </cell>
          <cell r="V120">
            <v>9.8099999999999993E-2</v>
          </cell>
          <cell r="W120" t="e">
            <v>#REF!</v>
          </cell>
          <cell r="X120" t="e">
            <v>#REF!</v>
          </cell>
          <cell r="Y120">
            <v>1.2E-2</v>
          </cell>
          <cell r="Z120">
            <v>7.8E-2</v>
          </cell>
          <cell r="AA120">
            <v>0.04</v>
          </cell>
          <cell r="AB120">
            <v>8.9700000000000002E-2</v>
          </cell>
          <cell r="AC120">
            <v>8.0100000000000005E-2</v>
          </cell>
          <cell r="AD120">
            <v>9.1800000000000007E-2</v>
          </cell>
          <cell r="AE120">
            <v>0.1009</v>
          </cell>
          <cell r="AF120">
            <v>0</v>
          </cell>
        </row>
        <row r="121">
          <cell r="B121" t="str">
            <v>q:\data\afr\weo\current\RBANKS\r728.bnk,type=laremos</v>
          </cell>
          <cell r="C121" t="str">
            <v xml:space="preserve">       Borrowing</v>
          </cell>
        </row>
        <row r="122">
          <cell r="B122" t="str">
            <v>q:\data\afr\weo\current\RBANKS\r728.bnk,type=laremos</v>
          </cell>
          <cell r="C122" t="str">
            <v xml:space="preserve">       Amortization (scheduled)</v>
          </cell>
        </row>
        <row r="123">
          <cell r="B123" t="str">
            <v>q:\data\afr\weo\current\RBANKS\r728.bnk,type=laremos</v>
          </cell>
          <cell r="C123" t="str">
            <v xml:space="preserve">       Debt relief</v>
          </cell>
        </row>
        <row r="124">
          <cell r="B124" t="str">
            <v>q:\data\afr\weo\current\RBANKS\r728.bnk,type=laremos</v>
          </cell>
          <cell r="C124" t="str">
            <v xml:space="preserve">   Domestic</v>
          </cell>
          <cell r="O124">
            <v>0</v>
          </cell>
          <cell r="P124">
            <v>0.15969425000000001</v>
          </cell>
          <cell r="Q124">
            <v>0.39721250499999966</v>
          </cell>
          <cell r="R124">
            <v>0</v>
          </cell>
          <cell r="S124">
            <v>0.15643690000000016</v>
          </cell>
          <cell r="T124">
            <v>0.37074000000000001</v>
          </cell>
          <cell r="U124">
            <v>0.77170917599999866</v>
          </cell>
          <cell r="V124">
            <v>0.59920000000000007</v>
          </cell>
          <cell r="W124" t="e">
            <v>#REF!</v>
          </cell>
          <cell r="X124" t="e">
            <v>#REF!</v>
          </cell>
          <cell r="Y124">
            <v>0.66922907600000048</v>
          </cell>
          <cell r="Z124">
            <v>0.28050000000000003</v>
          </cell>
          <cell r="AA124">
            <v>1.3916000000000004</v>
          </cell>
          <cell r="AB124">
            <v>0.80729999999999991</v>
          </cell>
          <cell r="AC124">
            <v>0.72089999999999999</v>
          </cell>
          <cell r="AD124">
            <v>0.82620000000000005</v>
          </cell>
          <cell r="AE124">
            <v>0.90810000000000002</v>
          </cell>
          <cell r="AF124">
            <v>0</v>
          </cell>
        </row>
        <row r="125">
          <cell r="B125" t="str">
            <v>q:\data\afr\weo\current\RBANKS\r728.bnk,type=laremos</v>
          </cell>
          <cell r="C125" t="str">
            <v xml:space="preserve">       Monetary authorities</v>
          </cell>
        </row>
        <row r="126">
          <cell r="B126" t="str">
            <v>q:\data\afr\weo\current\RBANKS\r728.bnk,type=laremos</v>
          </cell>
          <cell r="C126" t="str">
            <v xml:space="preserve">       Deposit money banks</v>
          </cell>
        </row>
        <row r="127">
          <cell r="B127" t="str">
            <v>q:\data\afr\weo\current\RBANKS\r728.bnk,type=laremos</v>
          </cell>
          <cell r="C127" t="str">
            <v xml:space="preserve">       Other</v>
          </cell>
        </row>
        <row r="128">
          <cell r="B128" t="str">
            <v>q:\data\afr\weo\current\RBANKS\r728.bnk,type=laremos</v>
          </cell>
          <cell r="C128" t="str">
            <v xml:space="preserve">   Change in arrears</v>
          </cell>
        </row>
        <row r="129">
          <cell r="B129" t="str">
            <v>q:\data\afr\weo\current\RBANKS\r728.bnk,type=laremos</v>
          </cell>
          <cell r="C129" t="str">
            <v xml:space="preserve">       Foreign</v>
          </cell>
        </row>
        <row r="130">
          <cell r="B130" t="str">
            <v>q:\data\afr\weo\current\RBANKS\r728.bnk,type=laremos</v>
          </cell>
          <cell r="C130" t="str">
            <v xml:space="preserve">       Domestic</v>
          </cell>
        </row>
        <row r="131">
          <cell r="B131" t="str">
            <v>q:\data\afr\weo\current\RBANKS\r728.bnk,type=laremos</v>
          </cell>
          <cell r="C131" t="str">
            <v xml:space="preserve">   Financing gap</v>
          </cell>
        </row>
        <row r="132">
          <cell r="B132" t="str">
            <v>q:\data\afr\weo\current\RBANKS\r728.bnk,type=laremos</v>
          </cell>
          <cell r="C132" t="str">
            <v xml:space="preserve">   Unaccounted (Float)</v>
          </cell>
        </row>
        <row r="134">
          <cell r="B134" t="str">
            <v>q:\data\afr\weo\current\RBANKS\r728.bnk,type=laremos</v>
          </cell>
          <cell r="C134" t="str">
            <v>Central government debt</v>
          </cell>
          <cell r="O134">
            <v>1.1712163229167492</v>
          </cell>
          <cell r="P134">
            <v>1.2427236146213949</v>
          </cell>
          <cell r="Q134">
            <v>1.6765149999999998</v>
          </cell>
          <cell r="R134">
            <v>2.0432100000000002</v>
          </cell>
          <cell r="S134">
            <v>1.84816</v>
          </cell>
          <cell r="T134">
            <v>2.5152099999999997</v>
          </cell>
          <cell r="U134">
            <v>3.4401800000000002</v>
          </cell>
          <cell r="V134" t="e">
            <v>#REF!</v>
          </cell>
          <cell r="W134" t="e">
            <v>#REF!</v>
          </cell>
          <cell r="X134">
            <v>4.7447100000000004</v>
          </cell>
          <cell r="Y134">
            <v>5.65977</v>
          </cell>
          <cell r="Z134">
            <v>7.4169084999999999</v>
          </cell>
          <cell r="AA134">
            <v>8.3855993499999997</v>
          </cell>
          <cell r="AB134">
            <v>9.2654592850000004</v>
          </cell>
          <cell r="AC134">
            <v>10.270205213500001</v>
          </cell>
          <cell r="AD134">
            <v>11.37462573485</v>
          </cell>
          <cell r="AE134">
            <v>12.606588308335001</v>
          </cell>
          <cell r="AF134">
            <v>13.928947139168502</v>
          </cell>
        </row>
        <row r="135">
          <cell r="B135" t="str">
            <v>q:\data\afr\weo\current\RBANKS\r728.bnk,type=laremos</v>
          </cell>
          <cell r="C135" t="str">
            <v xml:space="preserve">   Foreign debt</v>
          </cell>
          <cell r="O135">
            <v>0.31161632291674901</v>
          </cell>
          <cell r="P135">
            <v>0.31392361462139501</v>
          </cell>
          <cell r="Q135">
            <v>0.35041499999999998</v>
          </cell>
          <cell r="R135">
            <v>0.46641000000000005</v>
          </cell>
          <cell r="S135">
            <v>0.48615999999999998</v>
          </cell>
          <cell r="T135">
            <v>0.47850999999999999</v>
          </cell>
          <cell r="U135">
            <v>0.50007999999999997</v>
          </cell>
          <cell r="V135">
            <v>0.44536999999999999</v>
          </cell>
          <cell r="W135">
            <v>0.34136</v>
          </cell>
          <cell r="X135">
            <v>0.47000999999999998</v>
          </cell>
          <cell r="Y135">
            <v>0.68276999999999999</v>
          </cell>
          <cell r="Z135">
            <v>0.71690849999999995</v>
          </cell>
          <cell r="AA135">
            <v>0.78859935000000003</v>
          </cell>
          <cell r="AB135">
            <v>0.86745928500000014</v>
          </cell>
          <cell r="AC135">
            <v>0.9542052135000002</v>
          </cell>
          <cell r="AD135">
            <v>1.0496257348500002</v>
          </cell>
          <cell r="AE135">
            <v>1.1545883083350004</v>
          </cell>
          <cell r="AF135">
            <v>1.2700471391685004</v>
          </cell>
        </row>
        <row r="136">
          <cell r="B136" t="str">
            <v>q:\data\afr\weo\current\RBANKS\r728.bnk,type=laremos</v>
          </cell>
          <cell r="C136" t="str">
            <v xml:space="preserve">   Domestic debt</v>
          </cell>
          <cell r="O136">
            <v>0.85960000000000003</v>
          </cell>
          <cell r="P136">
            <v>0.92879999999999996</v>
          </cell>
          <cell r="Q136">
            <v>1.3260999999999998</v>
          </cell>
          <cell r="R136">
            <v>1.5768</v>
          </cell>
          <cell r="S136">
            <v>1.3620000000000001</v>
          </cell>
          <cell r="T136">
            <v>2.0366999999999997</v>
          </cell>
          <cell r="U136">
            <v>2.9401000000000002</v>
          </cell>
          <cell r="V136" t="e">
            <v>#REF!</v>
          </cell>
          <cell r="W136" t="e">
            <v>#REF!</v>
          </cell>
          <cell r="X136">
            <v>4.2747000000000002</v>
          </cell>
          <cell r="Y136">
            <v>4.9770000000000003</v>
          </cell>
          <cell r="Z136">
            <v>6.7</v>
          </cell>
          <cell r="AA136">
            <v>7.5970000000000004</v>
          </cell>
          <cell r="AB136">
            <v>8.3979999999999997</v>
          </cell>
          <cell r="AC136">
            <v>9.3160000000000007</v>
          </cell>
          <cell r="AD136">
            <v>10.324999999999999</v>
          </cell>
          <cell r="AE136">
            <v>11.452</v>
          </cell>
          <cell r="AF136">
            <v>12.658900000000001</v>
          </cell>
        </row>
        <row r="137">
          <cell r="B137" t="str">
            <v>q:\data\afr\weo\current\RBANKS\r728.bnk,type=laremos</v>
          </cell>
          <cell r="C137" t="str">
            <v>Central government net debt</v>
          </cell>
          <cell r="O137">
            <v>1.1712163229167492</v>
          </cell>
          <cell r="P137">
            <v>1.2427236146213949</v>
          </cell>
          <cell r="Q137">
            <v>1.6765149999999998</v>
          </cell>
          <cell r="R137">
            <v>2.0432100000000002</v>
          </cell>
          <cell r="S137">
            <v>1.84816</v>
          </cell>
          <cell r="T137">
            <v>2.5152099999999997</v>
          </cell>
          <cell r="U137">
            <v>3.4401800000000002</v>
          </cell>
          <cell r="V137" t="e">
            <v>#REF!</v>
          </cell>
          <cell r="W137" t="e">
            <v>#REF!</v>
          </cell>
          <cell r="X137">
            <v>4.7447100000000004</v>
          </cell>
          <cell r="Y137">
            <v>5.65977</v>
          </cell>
          <cell r="Z137">
            <v>7.4169084999999999</v>
          </cell>
          <cell r="AA137">
            <v>8.3855993499999997</v>
          </cell>
          <cell r="AB137">
            <v>9.2654592850000004</v>
          </cell>
          <cell r="AC137">
            <v>10.270205213500001</v>
          </cell>
          <cell r="AD137">
            <v>11.37462573485</v>
          </cell>
          <cell r="AE137">
            <v>12.606588308335001</v>
          </cell>
          <cell r="AF137">
            <v>13.928947139168502</v>
          </cell>
        </row>
        <row r="139">
          <cell r="C139" t="str">
            <v>GENERAL GOVERNMENT:</v>
          </cell>
        </row>
        <row r="140">
          <cell r="B140" t="str">
            <v>q:\data\afr\weo\current\RBANKS\r728.bnk,type=laremos</v>
          </cell>
          <cell r="C140" t="str">
            <v>Total revenue and grants</v>
          </cell>
          <cell r="E140">
            <v>0</v>
          </cell>
          <cell r="F140">
            <v>0</v>
          </cell>
          <cell r="G140">
            <v>0.76233675000000001</v>
          </cell>
          <cell r="H140">
            <v>0.86580550000000001</v>
          </cell>
          <cell r="I140">
            <v>1.0482957500000001</v>
          </cell>
          <cell r="J140">
            <v>1.20016425</v>
          </cell>
          <cell r="K140">
            <v>1.31887</v>
          </cell>
          <cell r="L140">
            <v>1.64289675</v>
          </cell>
          <cell r="M140">
            <v>1.7221457499999997</v>
          </cell>
          <cell r="N140">
            <v>1.9818512499999998</v>
          </cell>
          <cell r="O140">
            <v>2.0835512500000002</v>
          </cell>
          <cell r="P140">
            <v>2.4536457500000002</v>
          </cell>
          <cell r="Q140">
            <v>2.83090012125</v>
          </cell>
          <cell r="R140">
            <v>3.0478096237500001</v>
          </cell>
          <cell r="S140">
            <v>3.5793378249999996</v>
          </cell>
          <cell r="T140">
            <v>3.9905380249999998</v>
          </cell>
          <cell r="U140">
            <v>4.5091815000000004</v>
          </cell>
          <cell r="V140">
            <v>5.3978134999999998</v>
          </cell>
          <cell r="W140" t="e">
            <v>#REF!</v>
          </cell>
          <cell r="X140" t="e">
            <v>#REF!</v>
          </cell>
          <cell r="Y140" t="e">
            <v>#REF!</v>
          </cell>
          <cell r="Z140">
            <v>7.5825106982500001</v>
          </cell>
          <cell r="AA140">
            <v>8.1409226557499998</v>
          </cell>
          <cell r="AB140">
            <v>8.8411249999999999</v>
          </cell>
          <cell r="AC140">
            <v>9.27</v>
          </cell>
          <cell r="AD140">
            <v>10.00225</v>
          </cell>
          <cell r="AE140">
            <v>10.863250000000001</v>
          </cell>
          <cell r="AF140">
            <v>11.829499999999999</v>
          </cell>
        </row>
        <row r="141">
          <cell r="B141" t="str">
            <v>q:\data\afr\weo\current\RBANKS\r728.bnk,type=laremos</v>
          </cell>
          <cell r="C141" t="str">
            <v>Total expenditure and net lending</v>
          </cell>
          <cell r="E141">
            <v>0</v>
          </cell>
          <cell r="F141">
            <v>0</v>
          </cell>
          <cell r="G141">
            <v>0.78492950000000006</v>
          </cell>
          <cell r="H141">
            <v>0.90913024999999992</v>
          </cell>
          <cell r="I141">
            <v>1.01467475</v>
          </cell>
          <cell r="J141">
            <v>1.1905509999999999</v>
          </cell>
          <cell r="K141">
            <v>1.3644339999999999</v>
          </cell>
          <cell r="L141">
            <v>1.6030157500000002</v>
          </cell>
          <cell r="M141">
            <v>1.7597762499999998</v>
          </cell>
          <cell r="N141">
            <v>1.9351287500000003</v>
          </cell>
          <cell r="O141">
            <v>2.0550235000000003</v>
          </cell>
          <cell r="P141">
            <v>2.61334</v>
          </cell>
          <cell r="Q141">
            <v>3.2045250000000003</v>
          </cell>
          <cell r="R141">
            <v>3.4064000000000001</v>
          </cell>
          <cell r="S141">
            <v>3.7404067499999996</v>
          </cell>
          <cell r="T141">
            <v>4.3734272499999998</v>
          </cell>
          <cell r="U141">
            <v>5.3020999999999994</v>
          </cell>
          <cell r="V141">
            <v>5.9520500000000007</v>
          </cell>
          <cell r="W141" t="e">
            <v>#REF!</v>
          </cell>
          <cell r="X141" t="e">
            <v>#REF!</v>
          </cell>
          <cell r="Y141" t="e">
            <v>#REF!</v>
          </cell>
          <cell r="Z141">
            <v>8.3233499999999978</v>
          </cell>
          <cell r="AA141">
            <v>8.5999750000000006</v>
          </cell>
          <cell r="AB141">
            <v>10.00445</v>
          </cell>
          <cell r="AC141">
            <v>10.300649999999999</v>
          </cell>
          <cell r="AD141">
            <v>10.827249999999999</v>
          </cell>
          <cell r="AE141">
            <v>11.752000000000001</v>
          </cell>
          <cell r="AF141">
            <v>12.81575</v>
          </cell>
        </row>
        <row r="142">
          <cell r="B142" t="str">
            <v>q:\data\afr\weo\current\RBANKS\r728.bnk,type=laremos</v>
          </cell>
          <cell r="C142" t="str">
            <v xml:space="preserve">  Current expenditure</v>
          </cell>
          <cell r="E142">
            <v>0</v>
          </cell>
          <cell r="F142">
            <v>0</v>
          </cell>
          <cell r="G142">
            <v>0.57539224999999994</v>
          </cell>
          <cell r="H142">
            <v>0.73666149999999997</v>
          </cell>
          <cell r="I142">
            <v>0.83221350000000005</v>
          </cell>
          <cell r="J142">
            <v>0.95803424999999998</v>
          </cell>
          <cell r="K142">
            <v>1.1285809999999998</v>
          </cell>
          <cell r="L142">
            <v>1.2841082500000003</v>
          </cell>
          <cell r="M142">
            <v>1.4517055000000001</v>
          </cell>
          <cell r="N142">
            <v>1.6978502499999999</v>
          </cell>
          <cell r="O142">
            <v>1.7314202500000002</v>
          </cell>
          <cell r="P142">
            <v>2.2048245</v>
          </cell>
          <cell r="Q142">
            <v>2.6630250000000002</v>
          </cell>
          <cell r="R142">
            <v>2.8838499999999994</v>
          </cell>
          <cell r="S142">
            <v>3.2820317500000002</v>
          </cell>
          <cell r="T142">
            <v>3.7942772499999999</v>
          </cell>
          <cell r="U142">
            <v>4.6095249999999997</v>
          </cell>
          <cell r="V142">
            <v>5.1561250000000003</v>
          </cell>
          <cell r="W142" t="e">
            <v>#REF!</v>
          </cell>
          <cell r="X142" t="e">
            <v>#REF!</v>
          </cell>
          <cell r="Y142" t="e">
            <v>#REF!</v>
          </cell>
          <cell r="Z142">
            <v>7.1125249999999998</v>
          </cell>
          <cell r="AA142">
            <v>7.4874499999999999</v>
          </cell>
          <cell r="AB142">
            <v>8.4154499999999999</v>
          </cell>
          <cell r="AC142">
            <v>8.7294</v>
          </cell>
          <cell r="AD142">
            <v>9.1620000000000008</v>
          </cell>
          <cell r="AE142">
            <v>9.8239999999999998</v>
          </cell>
          <cell r="AF142">
            <v>10.59125</v>
          </cell>
        </row>
        <row r="143">
          <cell r="B143" t="str">
            <v>q:\data\afr\weo\current\RBANKS\r728.bnk,type=laremos</v>
          </cell>
          <cell r="C143" t="str">
            <v xml:space="preserve">  National defense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9.2011499999999996E-2</v>
          </cell>
          <cell r="P143">
            <v>0.16705200000000003</v>
          </cell>
          <cell r="Q143">
            <v>0.1766865</v>
          </cell>
          <cell r="R143">
            <v>0.17929999999999999</v>
          </cell>
          <cell r="S143">
            <v>0.19373400000000002</v>
          </cell>
          <cell r="T143">
            <v>0.22364124999999999</v>
          </cell>
          <cell r="U143">
            <v>0.27842174999999997</v>
          </cell>
          <cell r="V143">
            <v>0.38517949999999995</v>
          </cell>
          <cell r="W143" t="e">
            <v>#REF!</v>
          </cell>
          <cell r="X143" t="e">
            <v>#REF!</v>
          </cell>
          <cell r="Y143" t="e">
            <v>#REF!</v>
          </cell>
          <cell r="Z143">
            <v>0.59282401518347416</v>
          </cell>
          <cell r="AA143">
            <v>0.15100575506115807</v>
          </cell>
          <cell r="AB143">
            <v>0.49180669677888483</v>
          </cell>
          <cell r="AC143">
            <v>0.69134534900189215</v>
          </cell>
          <cell r="AD143">
            <v>0.73960723779292514</v>
          </cell>
          <cell r="AE143">
            <v>0.79162239141533697</v>
          </cell>
          <cell r="AF143">
            <v>0.84762212804398551</v>
          </cell>
        </row>
        <row r="144">
          <cell r="B144" t="str">
            <v>q:\data\afr\weo\current\RBANKS\r728.bnk,type=laremos</v>
          </cell>
          <cell r="C144" t="str">
            <v xml:space="preserve">  Interest</v>
          </cell>
          <cell r="E144">
            <v>0</v>
          </cell>
          <cell r="F144">
            <v>0</v>
          </cell>
          <cell r="G144">
            <v>0</v>
          </cell>
          <cell r="H144">
            <v>5.6602000000000006E-2</v>
          </cell>
          <cell r="I144">
            <v>0.10043225</v>
          </cell>
          <cell r="J144">
            <v>0.11744725</v>
          </cell>
          <cell r="K144">
            <v>0.1147175</v>
          </cell>
          <cell r="L144">
            <v>0.11032125000000001</v>
          </cell>
          <cell r="M144">
            <v>0.11306075</v>
          </cell>
          <cell r="N144">
            <v>0.12697649999999999</v>
          </cell>
          <cell r="O144">
            <v>5.2899999999999996E-2</v>
          </cell>
          <cell r="P144">
            <v>2.2374999999999999E-2</v>
          </cell>
          <cell r="Q144">
            <v>2.1425000000000003E-2</v>
          </cell>
          <cell r="R144">
            <v>5.79E-2</v>
          </cell>
          <cell r="S144">
            <v>0.10563175</v>
          </cell>
          <cell r="T144">
            <v>0.13820225</v>
          </cell>
          <cell r="U144">
            <v>0.22415000000000002</v>
          </cell>
          <cell r="V144">
            <v>0.32520000000000004</v>
          </cell>
          <cell r="W144" t="e">
            <v>#REF!</v>
          </cell>
          <cell r="X144" t="e">
            <v>#REF!</v>
          </cell>
          <cell r="Y144" t="e">
            <v>#REF!</v>
          </cell>
          <cell r="Z144">
            <v>0.53</v>
          </cell>
          <cell r="AA144">
            <v>0.51642499999999991</v>
          </cell>
          <cell r="AB144">
            <v>0.63600000000000001</v>
          </cell>
          <cell r="AC144">
            <v>0.67949999999999999</v>
          </cell>
          <cell r="AD144">
            <v>0.6905</v>
          </cell>
          <cell r="AE144">
            <v>0.72475000000000001</v>
          </cell>
          <cell r="AF144">
            <v>0.78075000000000006</v>
          </cell>
        </row>
        <row r="145">
          <cell r="B145" t="str">
            <v>q:\data\afr\weo\current\RBANKS\r728.bnk,type=laremos</v>
          </cell>
          <cell r="C145" t="str">
            <v>General government balance</v>
          </cell>
          <cell r="E145">
            <v>0</v>
          </cell>
          <cell r="F145">
            <v>0</v>
          </cell>
          <cell r="G145">
            <v>-2.259275000000005E-2</v>
          </cell>
          <cell r="H145">
            <v>-4.3324749999999912E-2</v>
          </cell>
          <cell r="I145">
            <v>3.3621000000000123E-2</v>
          </cell>
          <cell r="J145">
            <v>9.6132500000001286E-3</v>
          </cell>
          <cell r="K145">
            <v>-4.5563999999999938E-2</v>
          </cell>
          <cell r="L145">
            <v>3.9880999999999833E-2</v>
          </cell>
          <cell r="M145">
            <v>-3.7630500000000122E-2</v>
          </cell>
          <cell r="N145">
            <v>4.6722499999999556E-2</v>
          </cell>
          <cell r="O145">
            <v>2.852774999999997E-2</v>
          </cell>
          <cell r="P145">
            <v>-0.15969425000000001</v>
          </cell>
          <cell r="Q145">
            <v>-0.37362487875000011</v>
          </cell>
          <cell r="R145">
            <v>-0.35859037624999973</v>
          </cell>
          <cell r="S145">
            <v>-0.16106892500000014</v>
          </cell>
          <cell r="T145">
            <v>-0.38288922499999978</v>
          </cell>
          <cell r="U145">
            <v>-0.79291849999999886</v>
          </cell>
          <cell r="V145">
            <v>-0.5542364999999998</v>
          </cell>
          <cell r="W145" t="e">
            <v>#REF!</v>
          </cell>
          <cell r="X145" t="e">
            <v>#REF!</v>
          </cell>
          <cell r="Y145">
            <v>-1.1633250000000002</v>
          </cell>
          <cell r="Z145">
            <v>-1.0306500000000001</v>
          </cell>
          <cell r="AA145">
            <v>-0.82499999999999996</v>
          </cell>
          <cell r="AB145">
            <v>-0.88875000000000004</v>
          </cell>
          <cell r="AC145">
            <v>-0.98624999999999996</v>
          </cell>
          <cell r="AD145">
            <v>-1.0974999999999999</v>
          </cell>
          <cell r="AE145">
            <v>-1.1869250000000011</v>
          </cell>
          <cell r="AF145">
            <v>-0.30172500000000035</v>
          </cell>
        </row>
        <row r="147">
          <cell r="B147" t="str">
            <v>q:\data\afr\weo\current\RBANKS\r728.bnk,type=laremos</v>
          </cell>
          <cell r="C147" t="str">
            <v>General government debt (gross)</v>
          </cell>
          <cell r="N147">
            <v>0.73060000000000003</v>
          </cell>
          <cell r="O147">
            <v>0.85960000000000003</v>
          </cell>
          <cell r="P147">
            <v>0.92879999999999996</v>
          </cell>
          <cell r="Q147">
            <v>1.3260999999999998</v>
          </cell>
          <cell r="R147">
            <v>1.4610000000000001</v>
          </cell>
          <cell r="S147">
            <v>1.917</v>
          </cell>
          <cell r="T147">
            <v>2.218</v>
          </cell>
          <cell r="U147">
            <v>2.82</v>
          </cell>
          <cell r="V147">
            <v>3.226</v>
          </cell>
          <cell r="W147" t="e">
            <v>#REF!</v>
          </cell>
          <cell r="X147">
            <v>4.5030000000000001</v>
          </cell>
          <cell r="Y147">
            <v>4.9770000000000003</v>
          </cell>
          <cell r="Z147">
            <v>6.7</v>
          </cell>
          <cell r="AA147">
            <v>7.5970000000000004</v>
          </cell>
          <cell r="AB147">
            <v>8.3979999999999997</v>
          </cell>
          <cell r="AC147">
            <v>9.3160000000000007</v>
          </cell>
          <cell r="AD147">
            <v>10.324999999999999</v>
          </cell>
          <cell r="AE147">
            <v>11.452</v>
          </cell>
          <cell r="AF147">
            <v>12.658900000000001</v>
          </cell>
        </row>
        <row r="148">
          <cell r="B148" t="str">
            <v>q:\data\afr\weo\current\RBANKS\r728.bnk,type=laremos</v>
          </cell>
          <cell r="C148" t="str">
            <v>General government net debt</v>
          </cell>
        </row>
        <row r="150">
          <cell r="C150" t="str">
            <v>MONETARY SURVEY</v>
          </cell>
        </row>
        <row r="151">
          <cell r="B151" t="str">
            <v>q:\data\afr\weo\current\RBANKS\r728.bnk,type=laremos</v>
          </cell>
          <cell r="C151" t="str">
            <v>Net foreign assets</v>
          </cell>
          <cell r="O151">
            <v>0.34140399999999999</v>
          </cell>
          <cell r="P151">
            <v>0.68500647424805805</v>
          </cell>
          <cell r="Q151">
            <v>0.61637395749999968</v>
          </cell>
          <cell r="R151">
            <v>0.49175633340199987</v>
          </cell>
          <cell r="S151">
            <v>0.51544735287962185</v>
          </cell>
          <cell r="T151">
            <v>0.44103785978122401</v>
          </cell>
          <cell r="U151">
            <v>0.96512836470140395</v>
          </cell>
          <cell r="V151">
            <v>0.91011266728825679</v>
          </cell>
          <cell r="W151">
            <v>1.3786695034234799</v>
          </cell>
          <cell r="X151">
            <v>2.2976723986726797</v>
          </cell>
          <cell r="Y151">
            <v>2.739959733752408</v>
          </cell>
          <cell r="Z151">
            <v>2.5964999999999998</v>
          </cell>
          <cell r="AA151">
            <v>2.713703625</v>
          </cell>
          <cell r="AB151">
            <v>3.0870117000000001</v>
          </cell>
          <cell r="AC151">
            <v>3.7281385335937496</v>
          </cell>
          <cell r="AD151">
            <v>4.5344572930019522</v>
          </cell>
          <cell r="AE151">
            <v>5.5501790161245097</v>
          </cell>
          <cell r="AF151">
            <v>6.5912937823251312</v>
          </cell>
        </row>
        <row r="152">
          <cell r="B152" t="str">
            <v>q:\data\afr\weo\current\RBANKS\r728.bnk,type=laremos</v>
          </cell>
          <cell r="C152" t="str">
            <v>Net domestic assets</v>
          </cell>
          <cell r="O152">
            <v>1.1360149999999998</v>
          </cell>
          <cell r="P152">
            <v>1.2400215257519416</v>
          </cell>
          <cell r="Q152">
            <v>1.7611330425000005</v>
          </cell>
          <cell r="R152">
            <v>2.4970016665979999</v>
          </cell>
          <cell r="S152">
            <v>3.2534406471203785</v>
          </cell>
          <cell r="T152">
            <v>4.3066711402187767</v>
          </cell>
          <cell r="U152">
            <v>5.0856286352985958</v>
          </cell>
          <cell r="V152">
            <v>5.5909023327117442</v>
          </cell>
          <cell r="W152">
            <v>5.8270304965765201</v>
          </cell>
          <cell r="X152">
            <v>6.1785636013273209</v>
          </cell>
          <cell r="Y152">
            <v>6.8346912662475914</v>
          </cell>
          <cell r="Z152">
            <v>7.5712000000000002</v>
          </cell>
          <cell r="AA152">
            <v>8.7084363624999988</v>
          </cell>
          <cell r="AB152">
            <v>9.8679794738224995</v>
          </cell>
          <cell r="AC152">
            <v>10.949731734438933</v>
          </cell>
          <cell r="AD152">
            <v>12.113458375068241</v>
          </cell>
          <cell r="AE152">
            <v>13.303652069627656</v>
          </cell>
          <cell r="AF152">
            <v>14.760745337613542</v>
          </cell>
        </row>
        <row r="153">
          <cell r="B153" t="str">
            <v>q:\data\afr\weo\current\RBANKS\r728.bnk,type=laremos</v>
          </cell>
          <cell r="C153" t="str">
            <v xml:space="preserve">   Net claims on central government</v>
          </cell>
          <cell r="O153">
            <v>-0.192745</v>
          </cell>
          <cell r="P153">
            <v>-0.31492200000000004</v>
          </cell>
          <cell r="Q153">
            <v>0.428512</v>
          </cell>
          <cell r="R153">
            <v>0.5638169999999999</v>
          </cell>
          <cell r="S153">
            <v>0.58451900000000001</v>
          </cell>
          <cell r="T153">
            <v>-9.8086999999999994E-2</v>
          </cell>
          <cell r="U153">
            <v>0.22054700000000013</v>
          </cell>
          <cell r="V153">
            <v>6.778300000000001E-2</v>
          </cell>
          <cell r="W153">
            <v>0.112305</v>
          </cell>
          <cell r="X153">
            <v>0.45896800000000004</v>
          </cell>
          <cell r="Y153">
            <v>0.27533000000000002</v>
          </cell>
          <cell r="Z153">
            <v>-0.24349999999999999</v>
          </cell>
          <cell r="AA153">
            <v>4.3540000000000023E-2</v>
          </cell>
          <cell r="AB153">
            <v>0.28384000000000004</v>
          </cell>
          <cell r="AC153">
            <v>0.54116000000000009</v>
          </cell>
          <cell r="AD153">
            <v>0.80376000000000014</v>
          </cell>
          <cell r="AE153">
            <v>1.04616</v>
          </cell>
          <cell r="AF153">
            <v>1.2885600000000001</v>
          </cell>
        </row>
        <row r="154">
          <cell r="B154" t="str">
            <v>q:\data\afr\weo\current\RBANKS\r728.bnk,type=laremos</v>
          </cell>
          <cell r="C154" t="str">
            <v xml:space="preserve">   Claims on the economy</v>
          </cell>
          <cell r="O154">
            <v>3.9680000000000002E-3</v>
          </cell>
          <cell r="P154">
            <v>5.0106000000000005E-2</v>
          </cell>
          <cell r="Q154">
            <v>4.2130000000000001E-2</v>
          </cell>
          <cell r="R154">
            <v>4.2154000000000004E-2</v>
          </cell>
          <cell r="S154">
            <v>4.2131000000000002E-2</v>
          </cell>
          <cell r="T154">
            <v>7.2124999999999995E-2</v>
          </cell>
          <cell r="U154">
            <v>7.2180000000000008E-2</v>
          </cell>
          <cell r="V154">
            <v>0.14884800000000001</v>
          </cell>
          <cell r="W154">
            <v>0.14267199999999999</v>
          </cell>
          <cell r="X154">
            <v>0.13664799999999999</v>
          </cell>
          <cell r="Y154">
            <v>0.23402899999999999</v>
          </cell>
          <cell r="Z154">
            <v>9.6796251491290874</v>
          </cell>
          <cell r="AA154">
            <v>10.759429049999998</v>
          </cell>
          <cell r="AB154">
            <v>11.959758447984999</v>
          </cell>
          <cell r="AC154">
            <v>13.153954357553488</v>
          </cell>
          <cell r="AD154">
            <v>14.485840111070168</v>
          </cell>
          <cell r="AE154">
            <v>15.926425154628562</v>
          </cell>
          <cell r="AF154">
            <v>17.710368359999329</v>
          </cell>
        </row>
        <row r="155">
          <cell r="B155" t="str">
            <v>q:\data\afr\weo\current\RBANKS\r728.bnk,type=laremos</v>
          </cell>
          <cell r="C155" t="str">
            <v xml:space="preserve">   Other items (net)</v>
          </cell>
          <cell r="O155">
            <v>0</v>
          </cell>
          <cell r="P155">
            <v>0</v>
          </cell>
          <cell r="Q155">
            <v>0</v>
          </cell>
          <cell r="R155">
            <v>0.13377599999999998</v>
          </cell>
          <cell r="S155">
            <v>0.21743200000000001</v>
          </cell>
          <cell r="T155">
            <v>0.240229</v>
          </cell>
          <cell r="U155">
            <v>0.28280899999999998</v>
          </cell>
          <cell r="V155">
            <v>0.335619</v>
          </cell>
          <cell r="W155">
            <v>0.36494400000000005</v>
          </cell>
          <cell r="X155">
            <v>0.42270899999999995</v>
          </cell>
          <cell r="Y155">
            <v>0.48118499999999992</v>
          </cell>
          <cell r="Z155">
            <v>1.8645</v>
          </cell>
          <cell r="AA155">
            <v>2.0945326874999997</v>
          </cell>
          <cell r="AB155">
            <v>2.3756189741624998</v>
          </cell>
          <cell r="AC155">
            <v>2.7453826231145562</v>
          </cell>
          <cell r="AD155">
            <v>3.1761417360019273</v>
          </cell>
          <cell r="AE155">
            <v>3.668933085000909</v>
          </cell>
          <cell r="AF155">
            <v>4.2381830223857877</v>
          </cell>
        </row>
        <row r="156">
          <cell r="B156" t="str">
            <v>q:\data\afr\weo\current\RBANKS\r728.bnk,type=laremos</v>
          </cell>
          <cell r="C156" t="str">
            <v>Stock of broad money (M2; year end)</v>
          </cell>
          <cell r="O156">
            <v>1.4774189999999998</v>
          </cell>
          <cell r="P156">
            <v>1.9250279999999997</v>
          </cell>
          <cell r="Q156">
            <v>2.377507</v>
          </cell>
          <cell r="R156">
            <v>2.9887579999999998</v>
          </cell>
          <cell r="S156">
            <v>3.7688880000000005</v>
          </cell>
          <cell r="T156">
            <v>4.7477090000000004</v>
          </cell>
          <cell r="U156">
            <v>6.0507569999999999</v>
          </cell>
          <cell r="V156">
            <v>6.5010150000000007</v>
          </cell>
          <cell r="W156">
            <v>7.2057000000000002</v>
          </cell>
          <cell r="X156">
            <v>8.4762360000000001</v>
          </cell>
          <cell r="Y156">
            <v>9.5746509999999994</v>
          </cell>
          <cell r="Z156">
            <v>10.1677</v>
          </cell>
          <cell r="AA156">
            <v>11.4221399875</v>
          </cell>
          <cell r="AB156">
            <v>12.954991173822499</v>
          </cell>
          <cell r="AC156">
            <v>14.677870268032683</v>
          </cell>
          <cell r="AD156">
            <v>16.647915668070194</v>
          </cell>
          <cell r="AE156">
            <v>18.853831085752166</v>
          </cell>
          <cell r="AF156">
            <v>21.352039119938674</v>
          </cell>
        </row>
        <row r="157">
          <cell r="B157" t="str">
            <v>q:\data\afr\weo\current\RBANKS\r728.bnk,type=laremos</v>
          </cell>
          <cell r="C157" t="str">
            <v>Foreign long-term liabilities</v>
          </cell>
        </row>
        <row r="159">
          <cell r="B159" t="str">
            <v>q:\data\afr\weo\current\RBANKS\r728.bnk,type=laremos</v>
          </cell>
          <cell r="C159" t="str">
            <v>Discount rate</v>
          </cell>
        </row>
        <row r="160">
          <cell r="B160" t="str">
            <v>q:\data\afr\weo\current\RBANKS\r728.bnk,type=laremos</v>
          </cell>
          <cell r="C160" t="str">
            <v>Short-term interest rate (Money market or Tbill)</v>
          </cell>
          <cell r="O160">
            <v>18</v>
          </cell>
          <cell r="P160">
            <v>19.5</v>
          </cell>
          <cell r="Q160">
            <v>16.5</v>
          </cell>
          <cell r="R160">
            <v>14.5</v>
          </cell>
          <cell r="S160">
            <v>15.5</v>
          </cell>
          <cell r="T160">
            <v>17.5</v>
          </cell>
          <cell r="U160">
            <v>17.75</v>
          </cell>
          <cell r="V160">
            <v>18</v>
          </cell>
          <cell r="W160">
            <v>20</v>
          </cell>
          <cell r="X160">
            <v>18.5</v>
          </cell>
          <cell r="Y160">
            <v>18.25</v>
          </cell>
          <cell r="Z160">
            <v>18.25</v>
          </cell>
          <cell r="AA160">
            <v>18.25</v>
          </cell>
          <cell r="AB160">
            <v>18.25</v>
          </cell>
          <cell r="AC160">
            <v>18.25</v>
          </cell>
          <cell r="AD160">
            <v>18.25</v>
          </cell>
          <cell r="AE160">
            <v>19.25</v>
          </cell>
          <cell r="AF160">
            <v>18.25</v>
          </cell>
        </row>
        <row r="161">
          <cell r="B161" t="str">
            <v>q:\data\afr\weo\current\RBANKS\r728.bnk,type=laremos</v>
          </cell>
          <cell r="C161" t="str">
            <v>Demand deposit rate</v>
          </cell>
        </row>
        <row r="168">
          <cell r="B168" t="str">
            <v>q:\data\afr\weo\current\RBANKS\r728.bnk,type=laremos</v>
          </cell>
          <cell r="C168" t="str">
            <v>Volume of exports of goods (index)</v>
          </cell>
          <cell r="O168">
            <v>100</v>
          </cell>
          <cell r="P168">
            <v>128.80000000000001</v>
          </cell>
          <cell r="Q168">
            <v>137</v>
          </cell>
          <cell r="R168">
            <v>151.6</v>
          </cell>
          <cell r="S168">
            <v>136.6</v>
          </cell>
          <cell r="T168">
            <v>151.69999999999999</v>
          </cell>
          <cell r="U168">
            <v>158.80000000000001</v>
          </cell>
          <cell r="V168">
            <v>160.80000000000001</v>
          </cell>
          <cell r="W168">
            <v>159.30000000000001</v>
          </cell>
          <cell r="X168">
            <v>160.44186308771026</v>
          </cell>
          <cell r="Y168">
            <v>165.15841486747428</v>
          </cell>
          <cell r="Z168">
            <v>173.21577104508913</v>
          </cell>
          <cell r="AA168">
            <v>176.03197556662289</v>
          </cell>
          <cell r="AB168">
            <v>186.55945037870515</v>
          </cell>
          <cell r="AC168">
            <v>197.29528221873835</v>
          </cell>
          <cell r="AD168">
            <v>210.90401395061326</v>
          </cell>
          <cell r="AE168">
            <v>229.06374723259654</v>
          </cell>
          <cell r="AF168">
            <v>244.73675299373755</v>
          </cell>
        </row>
        <row r="169">
          <cell r="B169" t="str">
            <v>q:\data\afr\weo\current\RBANKS\r728.bnk,type=laremos</v>
          </cell>
          <cell r="C169" t="str">
            <v>Volume of exports of goods (Annual percent change)</v>
          </cell>
          <cell r="P169">
            <v>28.800000000000004</v>
          </cell>
          <cell r="Q169">
            <v>6.3664596273291796</v>
          </cell>
          <cell r="R169">
            <v>10.656934306569333</v>
          </cell>
          <cell r="S169">
            <v>-9.8944591029023758</v>
          </cell>
          <cell r="T169">
            <v>11.054172767203507</v>
          </cell>
          <cell r="U169">
            <v>4.6802900461437202</v>
          </cell>
          <cell r="V169">
            <v>1.2594458438287104</v>
          </cell>
          <cell r="W169">
            <v>-0.93283582089552786</v>
          </cell>
          <cell r="X169">
            <v>0.71680043170763152</v>
          </cell>
          <cell r="Y169">
            <v>2.9397263837465992</v>
          </cell>
          <cell r="Z169">
            <v>4.8785623088476671</v>
          </cell>
          <cell r="AA169">
            <v>1.6258360913341319</v>
          </cell>
          <cell r="AB169">
            <v>5.9804332583303532</v>
          </cell>
          <cell r="AC169">
            <v>5.7546437975884102</v>
          </cell>
          <cell r="AD169">
            <v>6.8976468057594609</v>
          </cell>
          <cell r="AE169">
            <v>8.6104256347798511</v>
          </cell>
          <cell r="AF169">
            <v>6.8422026403096803</v>
          </cell>
        </row>
        <row r="170">
          <cell r="B170" t="str">
            <v>q:\data\afr\weo\current\RBANKS\r728.bnk,type=laremos</v>
          </cell>
          <cell r="C170" t="str">
            <v>Volume of imports of goods and services (index)</v>
          </cell>
          <cell r="E170">
            <v>112.85991655967587</v>
          </cell>
          <cell r="F170">
            <v>101.83421975042991</v>
          </cell>
          <cell r="G170">
            <v>102.49723492604157</v>
          </cell>
          <cell r="H170">
            <v>89.531604825191067</v>
          </cell>
          <cell r="I170">
            <v>90.56296176503146</v>
          </cell>
          <cell r="J170">
            <v>92.969461291325686</v>
          </cell>
          <cell r="K170">
            <v>98.494587754756282</v>
          </cell>
          <cell r="L170">
            <v>110.67442209191886</v>
          </cell>
          <cell r="M170">
            <v>106.9910044496318</v>
          </cell>
          <cell r="N170">
            <v>104.87917833472054</v>
          </cell>
          <cell r="O170">
            <v>100</v>
          </cell>
          <cell r="P170">
            <v>103.5</v>
          </cell>
          <cell r="Q170">
            <v>109.1</v>
          </cell>
          <cell r="R170">
            <v>108</v>
          </cell>
          <cell r="S170">
            <v>107.9</v>
          </cell>
          <cell r="T170">
            <v>122.8</v>
          </cell>
          <cell r="U170">
            <v>132.19999999999999</v>
          </cell>
          <cell r="V170">
            <v>123</v>
          </cell>
          <cell r="W170">
            <v>123.2</v>
          </cell>
          <cell r="X170">
            <v>125.664</v>
          </cell>
          <cell r="Y170">
            <v>129.056928</v>
          </cell>
          <cell r="Z170">
            <v>133.31580662399998</v>
          </cell>
          <cell r="AA170">
            <v>137.98185985583996</v>
          </cell>
          <cell r="AB170">
            <v>143.08718867050604</v>
          </cell>
          <cell r="AC170">
            <v>148.66758902865575</v>
          </cell>
          <cell r="AD170">
            <v>154.56969231309341</v>
          </cell>
          <cell r="AE170">
            <v>161.52532846718262</v>
          </cell>
          <cell r="AF170">
            <v>169.06856130660003</v>
          </cell>
        </row>
        <row r="171">
          <cell r="B171" t="str">
            <v>q:\data\afr\weo\current\RBANKS\r728.bnk,type=laremos</v>
          </cell>
          <cell r="C171" t="str">
            <v>Volume of imports of goods and services (Annual percent change)</v>
          </cell>
          <cell r="F171">
            <v>-9.769364664926016</v>
          </cell>
          <cell r="G171">
            <v>0.6510730648661589</v>
          </cell>
          <cell r="H171">
            <v>-12.649736463823679</v>
          </cell>
          <cell r="I171">
            <v>1.1519473395501967</v>
          </cell>
          <cell r="J171">
            <v>2.6572668112798237</v>
          </cell>
          <cell r="K171">
            <v>5.9429477020602084</v>
          </cell>
          <cell r="L171">
            <v>12.365993517825968</v>
          </cell>
          <cell r="M171">
            <v>-3.3281562014643717</v>
          </cell>
          <cell r="N171">
            <v>-1.9738352077117383</v>
          </cell>
          <cell r="O171">
            <v>-4.652189702658327</v>
          </cell>
          <cell r="P171">
            <v>3.499999999999992</v>
          </cell>
          <cell r="Q171">
            <v>5.41062801932366</v>
          </cell>
          <cell r="R171">
            <v>-1.0082493125572856</v>
          </cell>
          <cell r="S171">
            <v>-9.2592592592588563E-2</v>
          </cell>
          <cell r="T171">
            <v>13.809082483781276</v>
          </cell>
          <cell r="U171">
            <v>7.654723127035834</v>
          </cell>
          <cell r="V171">
            <v>-6.9591527987897024</v>
          </cell>
          <cell r="W171">
            <v>0.16260162601626771</v>
          </cell>
          <cell r="X171">
            <v>2.0000000000000018</v>
          </cell>
          <cell r="Y171">
            <v>2.6999999999999913</v>
          </cell>
          <cell r="Z171">
            <v>3.2999999999999918</v>
          </cell>
          <cell r="AA171">
            <v>3.499999999999992</v>
          </cell>
          <cell r="AB171">
            <v>3.6999999999999922</v>
          </cell>
          <cell r="AC171">
            <v>3.8999999999999924</v>
          </cell>
          <cell r="AD171">
            <v>3.9700000000000069</v>
          </cell>
          <cell r="AE171">
            <v>4.4999999999999929</v>
          </cell>
          <cell r="AF171">
            <v>4.6699999999999964</v>
          </cell>
        </row>
        <row r="172">
          <cell r="B172" t="str">
            <v>q:\data\afr\weo\current\RBANKS\r728.bnk,type=laremos</v>
          </cell>
          <cell r="C172" t="str">
            <v>Volume of imports of goods (index)</v>
          </cell>
          <cell r="O172">
            <v>100</v>
          </cell>
          <cell r="P172">
            <v>103.5</v>
          </cell>
          <cell r="Q172">
            <v>109.1</v>
          </cell>
          <cell r="R172">
            <v>108</v>
          </cell>
          <cell r="S172">
            <v>107.9</v>
          </cell>
          <cell r="T172">
            <v>122.8</v>
          </cell>
          <cell r="U172">
            <v>132.19999999999999</v>
          </cell>
          <cell r="V172">
            <v>123</v>
          </cell>
          <cell r="W172">
            <v>123.2</v>
          </cell>
          <cell r="X172">
            <v>125.664</v>
          </cell>
          <cell r="Y172">
            <v>129.056928</v>
          </cell>
          <cell r="Z172">
            <v>133.31580662399998</v>
          </cell>
          <cell r="AA172">
            <v>137.98185985583996</v>
          </cell>
          <cell r="AB172">
            <v>143.08718867050604</v>
          </cell>
          <cell r="AC172">
            <v>148.66758902865575</v>
          </cell>
          <cell r="AD172">
            <v>154.56969231309341</v>
          </cell>
          <cell r="AE172">
            <v>161.52532846718262</v>
          </cell>
          <cell r="AF172">
            <v>169.06856130660003</v>
          </cell>
        </row>
        <row r="173">
          <cell r="B173" t="str">
            <v>q:\data\afr\weo\current\RBANKS\r728.bnk,type=laremos</v>
          </cell>
          <cell r="C173" t="str">
            <v>Volume of imports of goods (Annual percent change)</v>
          </cell>
          <cell r="P173">
            <v>3.499999999999992</v>
          </cell>
          <cell r="Q173">
            <v>5.41062801932366</v>
          </cell>
          <cell r="R173">
            <v>-1.0082493125572856</v>
          </cell>
          <cell r="S173">
            <v>-9.2592592592588563E-2</v>
          </cell>
          <cell r="T173">
            <v>13.809082483781276</v>
          </cell>
          <cell r="U173">
            <v>7.654723127035834</v>
          </cell>
          <cell r="V173">
            <v>-6.9591527987897024</v>
          </cell>
          <cell r="W173">
            <v>0.16260162601626771</v>
          </cell>
          <cell r="X173">
            <v>2.0000000000000018</v>
          </cell>
          <cell r="Y173">
            <v>2.6999999999999913</v>
          </cell>
          <cell r="Z173">
            <v>3.2999999999999918</v>
          </cell>
          <cell r="AA173">
            <v>3.499999999999992</v>
          </cell>
          <cell r="AB173">
            <v>3.6999999999999922</v>
          </cell>
          <cell r="AC173">
            <v>3.8999999999999924</v>
          </cell>
          <cell r="AD173">
            <v>3.9700000000000069</v>
          </cell>
          <cell r="AE173">
            <v>4.4999999999999929</v>
          </cell>
          <cell r="AF173">
            <v>4.6699999999999964</v>
          </cell>
        </row>
        <row r="175">
          <cell r="B175" t="str">
            <v>q:\data\afr\weo\current\RBANKS\r728.bnk,type=laremos</v>
          </cell>
          <cell r="C175" t="str">
            <v>Value of oil exports (US$ million)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</row>
        <row r="176">
          <cell r="B176" t="str">
            <v>q:\data\afr\weo\current\RBANKS\r728.bnk,type=laremos</v>
          </cell>
          <cell r="C176" t="str">
            <v>Value of oil imports (US$ million)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143.02672004468857</v>
          </cell>
          <cell r="V176">
            <v>136.73952206281334</v>
          </cell>
          <cell r="W176">
            <v>120.72456432135367</v>
          </cell>
          <cell r="X176">
            <v>113.68227213297895</v>
          </cell>
          <cell r="Y176">
            <v>104.07672622478387</v>
          </cell>
          <cell r="Z176">
            <v>97.937963389830514</v>
          </cell>
          <cell r="AA176">
            <v>100.15789056000003</v>
          </cell>
          <cell r="AB176">
            <v>103.63275615085715</v>
          </cell>
          <cell r="AC176">
            <v>107.6407694970228</v>
          </cell>
          <cell r="AD176">
            <v>112.87901305079012</v>
          </cell>
          <cell r="AE176">
            <v>118.37236273293152</v>
          </cell>
          <cell r="AF176">
            <v>124.2</v>
          </cell>
        </row>
        <row r="178">
          <cell r="B178" t="str">
            <v>q:\data\afr\weo\current\RBANKS\r728.bnk,type=laremos</v>
          </cell>
        </row>
        <row r="179">
          <cell r="B179" t="str">
            <v>q:\data\afr\weo\current\RBANKS\r728.bnk,type=laremos</v>
          </cell>
        </row>
        <row r="181">
          <cell r="C181" t="str">
            <v>VII.  BALANCE OF PAYMENTS (Millions of US$)</v>
          </cell>
        </row>
        <row r="183">
          <cell r="B183" t="str">
            <v>q:\data\afr\weo\current\RBANKS\r728.bnk,type=laremos</v>
          </cell>
          <cell r="C183" t="str">
            <v>Balance on current account</v>
          </cell>
          <cell r="E183">
            <v>10.143387698895509</v>
          </cell>
          <cell r="F183">
            <v>49.910027110564897</v>
          </cell>
          <cell r="G183">
            <v>-67.2</v>
          </cell>
          <cell r="H183">
            <v>54.752715196122423</v>
          </cell>
          <cell r="I183">
            <v>8.8119014897197303</v>
          </cell>
          <cell r="J183">
            <v>102.3</v>
          </cell>
          <cell r="K183">
            <v>175.92754002679735</v>
          </cell>
          <cell r="L183">
            <v>-51.1</v>
          </cell>
          <cell r="M183">
            <v>-91.050344902665188</v>
          </cell>
          <cell r="N183">
            <v>138.94197818832106</v>
          </cell>
          <cell r="O183">
            <v>27.561541136917143</v>
          </cell>
          <cell r="P183">
            <v>105.10962608811143</v>
          </cell>
          <cell r="Q183">
            <v>50.117653247300012</v>
          </cell>
          <cell r="R183">
            <v>110.14027740106116</v>
          </cell>
          <cell r="S183">
            <v>86.058739978682752</v>
          </cell>
          <cell r="T183">
            <v>186.88910575428955</v>
          </cell>
          <cell r="U183">
            <v>168.43826999999999</v>
          </cell>
          <cell r="V183">
            <v>85.509844337949247</v>
          </cell>
          <cell r="W183">
            <v>81.437742352281958</v>
          </cell>
          <cell r="X183">
            <v>130.08330530000009</v>
          </cell>
          <cell r="Y183">
            <v>175.88856000000004</v>
          </cell>
          <cell r="Z183">
            <v>138.67449470725336</v>
          </cell>
          <cell r="AA183">
            <v>113.66476111106155</v>
          </cell>
          <cell r="AB183">
            <v>126.12008422916315</v>
          </cell>
          <cell r="AC183">
            <v>137.55044678301564</v>
          </cell>
          <cell r="AD183">
            <v>142.99529151665266</v>
          </cell>
          <cell r="AE183">
            <v>142.62775446326327</v>
          </cell>
          <cell r="AF183">
            <v>152.70883949166654</v>
          </cell>
        </row>
        <row r="185">
          <cell r="B185" t="str">
            <v>q:\data\afr\weo\current\RBANKS\r728.bnk,type=laremos</v>
          </cell>
          <cell r="C185" t="str">
            <v>Balance on goods &amp; services</v>
          </cell>
          <cell r="N185">
            <v>221.6055919952035</v>
          </cell>
          <cell r="O185">
            <v>-141.86729528152401</v>
          </cell>
          <cell r="P185">
            <v>-49.154563125550759</v>
          </cell>
          <cell r="Q185">
            <v>-77.815787627998134</v>
          </cell>
          <cell r="R185">
            <v>-41.844600304268354</v>
          </cell>
          <cell r="S185">
            <v>-85.84254745405805</v>
          </cell>
          <cell r="T185">
            <v>-121.37883482298842</v>
          </cell>
          <cell r="U185">
            <v>-91.431424197856032</v>
          </cell>
          <cell r="V185">
            <v>-279.27836495344667</v>
          </cell>
          <cell r="W185">
            <v>-288.04221700526432</v>
          </cell>
          <cell r="X185">
            <v>-277.03502359999993</v>
          </cell>
          <cell r="Y185">
            <v>-248.30303999999992</v>
          </cell>
          <cell r="Z185">
            <v>-242.50865749525622</v>
          </cell>
          <cell r="AA185">
            <v>-263.97092202596946</v>
          </cell>
          <cell r="AB185">
            <v>-244.99589829627212</v>
          </cell>
          <cell r="AC185">
            <v>-237.01620204389792</v>
          </cell>
          <cell r="AD185">
            <v>-234.04173339078579</v>
          </cell>
          <cell r="AE185">
            <v>-220.06288235346051</v>
          </cell>
          <cell r="AF185">
            <v>-234.19556961016178</v>
          </cell>
        </row>
        <row r="186">
          <cell r="B186" t="str">
            <v>q:\data\afr\weo\current\RBANKS\r728.bnk,type=laremos</v>
          </cell>
          <cell r="C186" t="str">
            <v>Exports of goods</v>
          </cell>
          <cell r="E186">
            <v>1583.1388649035575</v>
          </cell>
          <cell r="F186">
            <v>1286.4936211832735</v>
          </cell>
          <cell r="G186">
            <v>1019.5099076807868</v>
          </cell>
          <cell r="H186">
            <v>946.05511174939409</v>
          </cell>
          <cell r="I186">
            <v>806.62790559742155</v>
          </cell>
          <cell r="J186">
            <v>765.0285483527208</v>
          </cell>
          <cell r="K186">
            <v>946.15756601476573</v>
          </cell>
          <cell r="L186">
            <v>980.33758451891913</v>
          </cell>
          <cell r="M186">
            <v>1055.2163160458638</v>
          </cell>
          <cell r="N186">
            <v>1154.4690492826512</v>
          </cell>
          <cell r="O186">
            <v>1088.1949221316229</v>
          </cell>
          <cell r="P186">
            <v>1179.3969961485991</v>
          </cell>
          <cell r="Q186">
            <v>1311.474435404685</v>
          </cell>
          <cell r="R186">
            <v>1293.5247326617218</v>
          </cell>
          <cell r="S186">
            <v>1320.8811193346849</v>
          </cell>
          <cell r="T186">
            <v>1327.3989530806175</v>
          </cell>
          <cell r="U186">
            <v>1463.3029154248939</v>
          </cell>
          <cell r="V186">
            <v>1364.9060199489031</v>
          </cell>
          <cell r="W186">
            <v>1213.5282259561311</v>
          </cell>
          <cell r="X186">
            <v>1227.1033488</v>
          </cell>
          <cell r="Y186">
            <v>1312.1052000000002</v>
          </cell>
          <cell r="Z186">
            <v>1367.2556925996205</v>
          </cell>
          <cell r="AA186">
            <v>1402.1351803222278</v>
          </cell>
          <cell r="AB186">
            <v>1513.3203397526177</v>
          </cell>
          <cell r="AC186">
            <v>1626.5522494534853</v>
          </cell>
          <cell r="AD186">
            <v>1763.6657429743202</v>
          </cell>
          <cell r="AE186">
            <v>1947.1737024273386</v>
          </cell>
          <cell r="AF186">
            <v>2115.3532911555676</v>
          </cell>
        </row>
        <row r="187">
          <cell r="B187" t="str">
            <v>q:\data\afr\weo\current\RBANKS\r728.bnk,type=laremos</v>
          </cell>
          <cell r="C187" t="str">
            <v>Exports of services</v>
          </cell>
          <cell r="E187">
            <v>127.11333951780375</v>
          </cell>
          <cell r="F187">
            <v>105.97334523476047</v>
          </cell>
          <cell r="G187">
            <v>93.938582279530578</v>
          </cell>
          <cell r="H187">
            <v>93.348891481913711</v>
          </cell>
          <cell r="I187">
            <v>82.018467712006668</v>
          </cell>
          <cell r="J187">
            <v>68.201958562823165</v>
          </cell>
          <cell r="K187">
            <v>80.524048171469531</v>
          </cell>
          <cell r="L187">
            <v>92.827556850739256</v>
          </cell>
          <cell r="M187">
            <v>103.80619032381151</v>
          </cell>
          <cell r="N187">
            <v>114.76820920604995</v>
          </cell>
          <cell r="O187">
            <v>131.82324071569349</v>
          </cell>
          <cell r="P187">
            <v>144.68723966822415</v>
          </cell>
          <cell r="Q187">
            <v>169.86568943750873</v>
          </cell>
          <cell r="R187">
            <v>228.21991612330487</v>
          </cell>
          <cell r="S187">
            <v>259.103304504606</v>
          </cell>
          <cell r="T187">
            <v>295.01601016872127</v>
          </cell>
          <cell r="U187">
            <v>339.85097850000005</v>
          </cell>
          <cell r="V187">
            <v>380.63245849999993</v>
          </cell>
          <cell r="W187">
            <v>326.74429416999999</v>
          </cell>
          <cell r="X187">
            <v>325.32333547411253</v>
          </cell>
          <cell r="Y187">
            <v>328.98208950409395</v>
          </cell>
          <cell r="Z187">
            <v>299.23129024198471</v>
          </cell>
          <cell r="AA187">
            <v>322.0573314707384</v>
          </cell>
          <cell r="AB187">
            <v>348.98706150971566</v>
          </cell>
          <cell r="AC187">
            <v>378.05152714048842</v>
          </cell>
          <cell r="AD187">
            <v>413.31706529412406</v>
          </cell>
          <cell r="AE187">
            <v>456.00542667973519</v>
          </cell>
          <cell r="AF187">
            <v>270.73607965856468</v>
          </cell>
        </row>
        <row r="188">
          <cell r="B188" t="str">
            <v>q:\data\afr\weo\current\RBANKS\r728.bnk,type=laremos</v>
          </cell>
          <cell r="C188" t="str">
            <v>Imports of goods (- sign)</v>
          </cell>
          <cell r="E188">
            <v>-1093.9451037289789</v>
          </cell>
          <cell r="F188">
            <v>-1240.913687748968</v>
          </cell>
          <cell r="G188">
            <v>-1134.6307192978586</v>
          </cell>
          <cell r="H188">
            <v>-1081.5905214971726</v>
          </cell>
          <cell r="I188">
            <v>-877.8009560913116</v>
          </cell>
          <cell r="J188">
            <v>-539.78260625708106</v>
          </cell>
          <cell r="K188">
            <v>-711.58751264570265</v>
          </cell>
          <cell r="L188">
            <v>-1022.5765786414777</v>
          </cell>
          <cell r="M188">
            <v>-926.77814835708</v>
          </cell>
          <cell r="N188">
            <v>-932.86345728744777</v>
          </cell>
          <cell r="O188">
            <v>-1230.062217413147</v>
          </cell>
          <cell r="P188">
            <v>-1228.5515592741497</v>
          </cell>
          <cell r="Q188">
            <v>-1389.2902230326831</v>
          </cell>
          <cell r="R188">
            <v>-1335.3693329659902</v>
          </cell>
          <cell r="S188">
            <v>-1406.7236667887428</v>
          </cell>
          <cell r="T188">
            <v>-1448.7777879036059</v>
          </cell>
          <cell r="U188">
            <v>-1554.73433962275</v>
          </cell>
          <cell r="V188">
            <v>-1644.1843849023498</v>
          </cell>
          <cell r="W188">
            <v>-1501.5704429613954</v>
          </cell>
          <cell r="X188">
            <v>-1504.1383724</v>
          </cell>
          <cell r="Y188">
            <v>-1560.40824</v>
          </cell>
          <cell r="Z188">
            <v>-1609.7643500948768</v>
          </cell>
          <cell r="AA188">
            <v>-1666.1061023481973</v>
          </cell>
          <cell r="AB188">
            <v>-1758.3162380488898</v>
          </cell>
          <cell r="AC188">
            <v>-1863.5684514973832</v>
          </cell>
          <cell r="AD188">
            <v>-1997.707476365106</v>
          </cell>
          <cell r="AE188">
            <v>-2167.2365847807991</v>
          </cell>
          <cell r="AF188">
            <v>-2349.5488607657294</v>
          </cell>
        </row>
        <row r="189">
          <cell r="B189" t="str">
            <v>q:\data\afr\weo\current\RBANKS\r728.bnk,type=laremos</v>
          </cell>
          <cell r="C189" t="str">
            <v>Imports of services (- sign)</v>
          </cell>
          <cell r="E189">
            <v>-356.94452915100487</v>
          </cell>
          <cell r="F189">
            <v>-377.17394916887838</v>
          </cell>
          <cell r="G189">
            <v>-326.02213849954683</v>
          </cell>
          <cell r="H189">
            <v>-287.22735840588803</v>
          </cell>
          <cell r="I189">
            <v>-260.29001323479827</v>
          </cell>
          <cell r="J189">
            <v>-190.24756862261199</v>
          </cell>
          <cell r="K189">
            <v>-233.69479197589499</v>
          </cell>
          <cell r="L189">
            <v>-314.33670044694804</v>
          </cell>
          <cell r="M189">
            <v>-336.49040507506697</v>
          </cell>
          <cell r="N189">
            <v>-320.05460068956251</v>
          </cell>
          <cell r="O189">
            <v>-354.08857286393322</v>
          </cell>
          <cell r="P189">
            <v>-462.39668224129821</v>
          </cell>
          <cell r="Q189">
            <v>-510.47657455463587</v>
          </cell>
          <cell r="R189">
            <v>-485.54841277129827</v>
          </cell>
          <cell r="S189">
            <v>-468.4029636307294</v>
          </cell>
          <cell r="T189">
            <v>-519.08947257379816</v>
          </cell>
          <cell r="U189">
            <v>-588.91416965704866</v>
          </cell>
          <cell r="V189">
            <v>-537.48115660860401</v>
          </cell>
          <cell r="W189">
            <v>-485.78685843245364</v>
          </cell>
          <cell r="X189">
            <v>-477.20456087411253</v>
          </cell>
          <cell r="Y189">
            <v>-482.57144950409401</v>
          </cell>
          <cell r="Z189">
            <v>-497.83530737142263</v>
          </cell>
          <cell r="AA189">
            <v>-515.25954312942235</v>
          </cell>
          <cell r="AB189">
            <v>-543.7764258934177</v>
          </cell>
          <cell r="AC189">
            <v>-576.32669825506184</v>
          </cell>
          <cell r="AD189">
            <v>-617.81049845947678</v>
          </cell>
          <cell r="AE189">
            <v>-635.23743054238741</v>
          </cell>
          <cell r="AF189">
            <v>-466.27785044228591</v>
          </cell>
        </row>
        <row r="191">
          <cell r="B191" t="str">
            <v>q:\data\afr\weo\current\RBANKS\r728.bnk,type=laremos</v>
          </cell>
          <cell r="C191" t="str">
            <v>Income, net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37.450631835220491</v>
          </cell>
          <cell r="P191">
            <v>96.614509761309705</v>
          </cell>
          <cell r="Q191">
            <v>16.677303969701263</v>
          </cell>
          <cell r="R191">
            <v>57.970428873174747</v>
          </cell>
          <cell r="S191">
            <v>54.085133954982112</v>
          </cell>
          <cell r="T191">
            <v>149.97996990061412</v>
          </cell>
          <cell r="U191">
            <v>76.686390000000003</v>
          </cell>
          <cell r="V191">
            <v>69.366505999999973</v>
          </cell>
          <cell r="W191">
            <v>89.894524560000008</v>
          </cell>
          <cell r="X191">
            <v>102.5042689</v>
          </cell>
          <cell r="Y191">
            <v>121.68992</v>
          </cell>
          <cell r="Z191">
            <v>126.64567592167467</v>
          </cell>
          <cell r="AA191">
            <v>136.37197737782006</v>
          </cell>
          <cell r="AB191">
            <v>154.13427946953482</v>
          </cell>
          <cell r="AC191">
            <v>168.45787582714829</v>
          </cell>
          <cell r="AD191">
            <v>184.29183659911578</v>
          </cell>
          <cell r="AE191">
            <v>201.19943794347074</v>
          </cell>
          <cell r="AF191">
            <v>244.86462022829539</v>
          </cell>
        </row>
        <row r="192">
          <cell r="B192" t="str">
            <v>q:\data\afr\weo\current\RBANKS\r728.bnk,type=laremos</v>
          </cell>
          <cell r="C192" t="str">
            <v>Income, net: Profit remittances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1</v>
          </cell>
          <cell r="Q192">
            <v>2</v>
          </cell>
          <cell r="R192">
            <v>3</v>
          </cell>
          <cell r="S192">
            <v>4</v>
          </cell>
          <cell r="T192">
            <v>5</v>
          </cell>
          <cell r="U192">
            <v>6</v>
          </cell>
          <cell r="V192">
            <v>7</v>
          </cell>
          <cell r="W192">
            <v>8</v>
          </cell>
          <cell r="X192">
            <v>9</v>
          </cell>
          <cell r="Y192">
            <v>10</v>
          </cell>
          <cell r="Z192">
            <v>11</v>
          </cell>
          <cell r="AA192">
            <v>12</v>
          </cell>
          <cell r="AB192">
            <v>13</v>
          </cell>
          <cell r="AC192">
            <v>14</v>
          </cell>
          <cell r="AD192">
            <v>15</v>
          </cell>
          <cell r="AE192">
            <v>15</v>
          </cell>
          <cell r="AF192">
            <v>15</v>
          </cell>
        </row>
        <row r="193">
          <cell r="B193" t="str">
            <v>q:\data\afr\weo\current\RBANKS\r728.bnk,type=laremos</v>
          </cell>
          <cell r="C193" t="str">
            <v>Income credits</v>
          </cell>
          <cell r="E193">
            <v>79.734731152077003</v>
          </cell>
          <cell r="F193">
            <v>91.045917035025298</v>
          </cell>
          <cell r="G193">
            <v>95.780515265403636</v>
          </cell>
          <cell r="H193">
            <v>127.45714029261286</v>
          </cell>
          <cell r="I193">
            <v>123.36662085607622</v>
          </cell>
          <cell r="J193">
            <v>104.54642332327504</v>
          </cell>
          <cell r="K193">
            <v>84.462724440726092</v>
          </cell>
          <cell r="L193">
            <v>84.969139339565629</v>
          </cell>
          <cell r="M193">
            <v>132.39687833672571</v>
          </cell>
          <cell r="N193">
            <v>189.11970686445437</v>
          </cell>
          <cell r="O193">
            <v>183.26042431502881</v>
          </cell>
          <cell r="P193">
            <v>243.10695787605491</v>
          </cell>
          <cell r="Q193">
            <v>201.88560807967457</v>
          </cell>
          <cell r="R193">
            <v>212.77864511586614</v>
          </cell>
          <cell r="S193">
            <v>213.90004789137109</v>
          </cell>
          <cell r="T193">
            <v>403.61037143233091</v>
          </cell>
          <cell r="U193">
            <v>317.27359620000004</v>
          </cell>
          <cell r="V193">
            <v>221.95978119999998</v>
          </cell>
          <cell r="W193">
            <v>184.09331342999999</v>
          </cell>
          <cell r="X193">
            <v>184.04584979999998</v>
          </cell>
          <cell r="Y193">
            <v>200.18600000000001</v>
          </cell>
          <cell r="Z193">
            <v>217.3997579363714</v>
          </cell>
          <cell r="AA193">
            <v>233.03014966694008</v>
          </cell>
          <cell r="AB193">
            <v>249.6838946920555</v>
          </cell>
          <cell r="AC193">
            <v>268.38300054781479</v>
          </cell>
          <cell r="AD193">
            <v>293.97321893351619</v>
          </cell>
          <cell r="AE193">
            <v>329.10982199113477</v>
          </cell>
          <cell r="AF193">
            <v>357.44273072843447</v>
          </cell>
        </row>
        <row r="194">
          <cell r="B194" t="str">
            <v>q:\data\afr\weo\current\RBANKS\r728.bnk,type=laremos</v>
          </cell>
          <cell r="C194" t="str">
            <v>Income debits (- sign)</v>
          </cell>
          <cell r="E194">
            <v>-429.87420273293702</v>
          </cell>
          <cell r="F194">
            <v>-215.70703497785101</v>
          </cell>
          <cell r="G194">
            <v>-252.34481906462099</v>
          </cell>
          <cell r="H194">
            <v>-222.601202764563</v>
          </cell>
          <cell r="I194">
            <v>-245.37756455988799</v>
          </cell>
          <cell r="J194">
            <v>-386.77689658653702</v>
          </cell>
          <cell r="K194">
            <v>-330.41117592097498</v>
          </cell>
          <cell r="L194">
            <v>-191.548926834859</v>
          </cell>
          <cell r="M194">
            <v>-394.11163783955601</v>
          </cell>
          <cell r="N194">
            <v>-319.13950533376698</v>
          </cell>
          <cell r="O194">
            <v>-145.80979247980832</v>
          </cell>
          <cell r="P194">
            <v>-146.4924481147452</v>
          </cell>
          <cell r="Q194">
            <v>-185.20830410997331</v>
          </cell>
          <cell r="R194">
            <v>-154.8082162426914</v>
          </cell>
          <cell r="S194">
            <v>-159.81491393638899</v>
          </cell>
          <cell r="T194">
            <v>-253.63040153171679</v>
          </cell>
          <cell r="U194">
            <v>-241.45809929999999</v>
          </cell>
          <cell r="V194">
            <v>-152.59327519999999</v>
          </cell>
          <cell r="W194">
            <v>-94.198788870000001</v>
          </cell>
          <cell r="X194">
            <v>-81.5252038</v>
          </cell>
          <cell r="Y194">
            <v>-78.496080000000006</v>
          </cell>
          <cell r="Z194">
            <v>-71.485075308758269</v>
          </cell>
          <cell r="AA194">
            <v>-76.834390928747254</v>
          </cell>
          <cell r="AB194">
            <v>-83.110786948125565</v>
          </cell>
          <cell r="AC194">
            <v>-89.870437076338575</v>
          </cell>
          <cell r="AD194">
            <v>-98.083016883412128</v>
          </cell>
          <cell r="AE194">
            <v>-108.03160303293879</v>
          </cell>
          <cell r="AF194">
            <v>-112.57811050013908</v>
          </cell>
        </row>
        <row r="195">
          <cell r="B195" t="str">
            <v>q:\data\afr\weo\current\RBANKS\r728.bnk,type=laremos</v>
          </cell>
          <cell r="C195" t="str">
            <v>Investment income, debit: Interest (accrued; - sign)</v>
          </cell>
          <cell r="E195">
            <v>-51.584904327952444</v>
          </cell>
          <cell r="F195">
            <v>-25.884844197342119</v>
          </cell>
          <cell r="G195">
            <v>-30.281378287754517</v>
          </cell>
          <cell r="H195">
            <v>-26.71214433174756</v>
          </cell>
          <cell r="I195">
            <v>-29.445307747186558</v>
          </cell>
          <cell r="J195">
            <v>-46.413227590384437</v>
          </cell>
          <cell r="K195">
            <v>-39.649341110517</v>
          </cell>
          <cell r="L195">
            <v>-22.985871220183078</v>
          </cell>
          <cell r="M195">
            <v>-47.29339654074672</v>
          </cell>
          <cell r="N195">
            <v>-38.296740640052036</v>
          </cell>
          <cell r="O195">
            <v>-17.491981296131698</v>
          </cell>
          <cell r="P195">
            <v>-17.572530696512008</v>
          </cell>
          <cell r="Q195">
            <v>-22.219105063823815</v>
          </cell>
          <cell r="R195">
            <v>-18.569198273487004</v>
          </cell>
          <cell r="S195">
            <v>-19.184719835479054</v>
          </cell>
          <cell r="T195">
            <v>-28.21836228287841</v>
          </cell>
          <cell r="U195">
            <v>-29.899450702914063</v>
          </cell>
          <cell r="V195">
            <v>-21.67256310637466</v>
          </cell>
          <cell r="W195">
            <v>-19.899486586159519</v>
          </cell>
          <cell r="X195">
            <v>-19.554288012179832</v>
          </cell>
          <cell r="Y195">
            <v>-20.612380705107718</v>
          </cell>
          <cell r="Z195">
            <v>-21.785900439502036</v>
          </cell>
          <cell r="AA195">
            <v>-23.167695876320447</v>
          </cell>
          <cell r="AB195">
            <v>-24.804123586861117</v>
          </cell>
          <cell r="AC195">
            <v>-26.60649541946583</v>
          </cell>
          <cell r="AD195">
            <v>-28.599821644616327</v>
          </cell>
          <cell r="AE195">
            <v>-28.599821644616327</v>
          </cell>
          <cell r="AF195">
            <v>-28.599821644616327</v>
          </cell>
        </row>
        <row r="196">
          <cell r="B196" t="str">
            <v>q:\data\afr\weo\current\RBANKS\r728.bnk,type=laremos</v>
          </cell>
          <cell r="C196" t="str">
            <v>Investment income, debit: Interest (accrued; - sign)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</row>
        <row r="197">
          <cell r="B197" t="str">
            <v>q:\data\afr\weo\current\RBANKS\r728.bnk,type=laremos</v>
          </cell>
          <cell r="C197" t="str">
            <v>To multilateral creditors (scheduled; - sign)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</row>
        <row r="198">
          <cell r="B198" t="str">
            <v>q:\data\afr\weo\current\RBANKS\r728.bnk,type=laremos</v>
          </cell>
          <cell r="C198" t="str">
            <v>To bilateral creditors (scheduled; - sign)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</row>
        <row r="199">
          <cell r="B199" t="str">
            <v>q:\data\afr\weo\current\RBANKS\r728.bnk,type=laremos</v>
          </cell>
          <cell r="C199" t="str">
            <v>To banks (scheduled; - sign)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0">
          <cell r="B200" t="str">
            <v>q:\data\afr\weo\current\RBANKS\r728.bnk,type=laremos</v>
          </cell>
          <cell r="C200" t="str">
            <v>Interest on nonpublic debt (scheduled; - sign)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</row>
        <row r="202">
          <cell r="B202" t="str">
            <v>q:\data\afr\weo\current\RBANKS\r728.bnk,type=laremos</v>
          </cell>
          <cell r="C202" t="str">
            <v>Current transfers, net</v>
          </cell>
          <cell r="E202">
            <v>100.92028773837799</v>
          </cell>
          <cell r="F202">
            <v>400.19181555320301</v>
          </cell>
          <cell r="G202">
            <v>436.53811765193581</v>
          </cell>
          <cell r="H202">
            <v>479.31065433982582</v>
          </cell>
          <cell r="I202">
            <v>380.26744121021301</v>
          </cell>
          <cell r="J202">
            <v>281.33307907164573</v>
          </cell>
          <cell r="K202">
            <v>340.47668194240879</v>
          </cell>
          <cell r="L202">
            <v>319.2482113914316</v>
          </cell>
          <cell r="M202">
            <v>274.91046166263646</v>
          </cell>
          <cell r="N202">
            <v>252.79509203857509</v>
          </cell>
          <cell r="O202">
            <v>354.24353673146044</v>
          </cell>
          <cell r="P202">
            <v>375.35912202542647</v>
          </cell>
          <cell r="Q202">
            <v>451.86702202272403</v>
          </cell>
          <cell r="R202">
            <v>351.34294548014816</v>
          </cell>
          <cell r="S202">
            <v>327.11581260388203</v>
          </cell>
          <cell r="T202">
            <v>382.36143308174076</v>
          </cell>
          <cell r="U202">
            <v>433.1281515</v>
          </cell>
          <cell r="V202">
            <v>452.27040139999991</v>
          </cell>
          <cell r="W202">
            <v>438.62799905999992</v>
          </cell>
          <cell r="X202">
            <v>456.49528539999994</v>
          </cell>
          <cell r="Y202">
            <v>456.09104000000002</v>
          </cell>
          <cell r="Z202">
            <v>409.15559772296012</v>
          </cell>
          <cell r="AA202">
            <v>388.5139422299581</v>
          </cell>
          <cell r="AB202">
            <v>367.69266244995544</v>
          </cell>
          <cell r="AC202">
            <v>357.9918534161572</v>
          </cell>
          <cell r="AD202">
            <v>349.25081380027689</v>
          </cell>
          <cell r="AE202">
            <v>340.72320273590526</v>
          </cell>
          <cell r="AF202">
            <v>337.58155965725422</v>
          </cell>
        </row>
        <row r="203">
          <cell r="B203" t="str">
            <v>q:\data\afr\weo\current\RBANKS\r728.bnk,type=laremos</v>
          </cell>
          <cell r="C203" t="str">
            <v>Private current transfers, net (excl. capital transfers)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25.237083124009757</v>
          </cell>
          <cell r="P203">
            <v>26.855011047122275</v>
          </cell>
          <cell r="Q203">
            <v>50.44396128489268</v>
          </cell>
          <cell r="R203">
            <v>24.998622463036099</v>
          </cell>
          <cell r="S203">
            <v>19.621376454348308</v>
          </cell>
          <cell r="T203">
            <v>26.858525975575446</v>
          </cell>
          <cell r="U203">
            <v>31.081769399999985</v>
          </cell>
          <cell r="V203">
            <v>25.376293999999916</v>
          </cell>
          <cell r="W203">
            <v>17.854482919999953</v>
          </cell>
          <cell r="X203">
            <v>21.077327699999955</v>
          </cell>
          <cell r="Y203">
            <v>16.246559999999988</v>
          </cell>
          <cell r="Z203">
            <v>51.93311195445915</v>
          </cell>
          <cell r="AA203">
            <v>48.587287787210755</v>
          </cell>
          <cell r="AB203">
            <v>48.109169366145693</v>
          </cell>
          <cell r="AC203">
            <v>42.602868691527704</v>
          </cell>
          <cell r="AD203">
            <v>41.554243337223681</v>
          </cell>
          <cell r="AE203">
            <v>40.531426674389934</v>
          </cell>
          <cell r="AF203">
            <v>26.752443574347751</v>
          </cell>
        </row>
        <row r="204">
          <cell r="B204" t="str">
            <v>q:\data\afr\weo\current\RBANKS\r728.bnk,type=laremos</v>
          </cell>
          <cell r="C204" t="str">
            <v>Official current transfers, net (excl. capital transfers)</v>
          </cell>
          <cell r="E204">
            <v>100.92028773837799</v>
          </cell>
          <cell r="F204">
            <v>400.19181555320301</v>
          </cell>
          <cell r="G204">
            <v>436.53811765193581</v>
          </cell>
          <cell r="H204">
            <v>479.31065433982582</v>
          </cell>
          <cell r="I204">
            <v>380.26744121021301</v>
          </cell>
          <cell r="J204">
            <v>281.33307907164573</v>
          </cell>
          <cell r="K204">
            <v>340.47668194240879</v>
          </cell>
          <cell r="L204">
            <v>319.2482113914316</v>
          </cell>
          <cell r="M204">
            <v>274.91046166263646</v>
          </cell>
          <cell r="N204">
            <v>252.79509203857509</v>
          </cell>
          <cell r="O204">
            <v>329.00645360745068</v>
          </cell>
          <cell r="P204">
            <v>348.5041109783042</v>
          </cell>
          <cell r="Q204">
            <v>401.42306073783135</v>
          </cell>
          <cell r="R204">
            <v>326.34432301711206</v>
          </cell>
          <cell r="S204">
            <v>307.49443614953373</v>
          </cell>
          <cell r="T204">
            <v>355.50290710616531</v>
          </cell>
          <cell r="U204">
            <v>402.04638210000002</v>
          </cell>
          <cell r="V204">
            <v>426.8941074</v>
          </cell>
          <cell r="W204">
            <v>420.77351613999997</v>
          </cell>
          <cell r="X204">
            <v>435.41795769999999</v>
          </cell>
          <cell r="Y204">
            <v>439.84448000000003</v>
          </cell>
          <cell r="Z204">
            <v>357.22248576850097</v>
          </cell>
          <cell r="AA204">
            <v>339.92665444274735</v>
          </cell>
          <cell r="AB204">
            <v>319.58349308380974</v>
          </cell>
          <cell r="AC204">
            <v>315.38898472462949</v>
          </cell>
          <cell r="AD204">
            <v>307.69657046305321</v>
          </cell>
          <cell r="AE204">
            <v>300.19177606151533</v>
          </cell>
          <cell r="AF204">
            <v>310.82911608290647</v>
          </cell>
        </row>
        <row r="206">
          <cell r="B206" t="str">
            <v>q:\data\afr\weo\current\RBANKS\r728.bnk,type=laremos</v>
          </cell>
          <cell r="C206" t="str">
            <v>Balance on capital and financial account</v>
          </cell>
        </row>
        <row r="208">
          <cell r="B208" t="str">
            <v>q:\data\afr\weo\current\RBANKS\r728.bnk,type=laremos</v>
          </cell>
          <cell r="C208" t="str">
            <v>Balance on capital account (incl. capital transfers)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42.232098002086794</v>
          </cell>
          <cell r="P208">
            <v>28.895649969212943</v>
          </cell>
          <cell r="Q208">
            <v>32.072170009819047</v>
          </cell>
          <cell r="R208">
            <v>27.030642544463831</v>
          </cell>
          <cell r="S208">
            <v>43.267881792827573</v>
          </cell>
          <cell r="T208">
            <v>37.546464866432373</v>
          </cell>
          <cell r="U208">
            <v>42.366594599999999</v>
          </cell>
          <cell r="V208">
            <v>33.5165693</v>
          </cell>
          <cell r="W208">
            <v>45.899389540000001</v>
          </cell>
          <cell r="X208">
            <v>22.944317099999999</v>
          </cell>
          <cell r="Y208">
            <v>30.900320000000004</v>
          </cell>
          <cell r="Z208">
            <v>13.638519924098672</v>
          </cell>
          <cell r="AA208">
            <v>22.494385674699558</v>
          </cell>
          <cell r="AB208">
            <v>22.344408532932743</v>
          </cell>
          <cell r="AC208">
            <v>19.492438043910326</v>
          </cell>
          <cell r="AD208">
            <v>21.443744083847545</v>
          </cell>
          <cell r="AE208">
            <v>21.093530220230207</v>
          </cell>
          <cell r="AF208">
            <v>22</v>
          </cell>
        </row>
        <row r="212">
          <cell r="B212" t="str">
            <v>q:\data\afr\weo\current\RBANKS\r728.bnk,type=laremos</v>
          </cell>
          <cell r="C212" t="str">
            <v>By banks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</row>
        <row r="213">
          <cell r="B213" t="str">
            <v>q:\data\afr\weo\current\RBANKS\r728.bnk,type=laremos</v>
          </cell>
          <cell r="C213" t="str">
            <v>Other transactions on capital account</v>
          </cell>
        </row>
        <row r="216">
          <cell r="B216" t="str">
            <v>q:\data\afr\weo\current\RBANKS\r728.bnk,type=laremos</v>
          </cell>
          <cell r="C216" t="str">
            <v>Balance on financial account (incl. reserves)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-239.49375893650733</v>
          </cell>
          <cell r="P216">
            <v>-159.3382592632837</v>
          </cell>
          <cell r="Q216">
            <v>-86.501963809790965</v>
          </cell>
          <cell r="R216">
            <v>-122.49119906939721</v>
          </cell>
          <cell r="S216">
            <v>-50.512437670789154</v>
          </cell>
          <cell r="T216">
            <v>-184.66771749702366</v>
          </cell>
          <cell r="U216">
            <v>-222.80266470000009</v>
          </cell>
          <cell r="V216">
            <v>-40.855659499999945</v>
          </cell>
          <cell r="W216">
            <v>-168.67020105999998</v>
          </cell>
          <cell r="X216">
            <v>-146.1819946</v>
          </cell>
          <cell r="Y216">
            <v>-191.19392000000002</v>
          </cell>
          <cell r="Z216">
            <v>-162.99810246679314</v>
          </cell>
          <cell r="AA216">
            <v>-136.1591467857611</v>
          </cell>
          <cell r="AB216">
            <v>-148.46449276209589</v>
          </cell>
          <cell r="AC216">
            <v>-157.04288482692596</v>
          </cell>
          <cell r="AD216">
            <v>-164.4390356005002</v>
          </cell>
          <cell r="AE216">
            <v>-163.72128468349348</v>
          </cell>
          <cell r="AF216">
            <v>-174.70883949166654</v>
          </cell>
        </row>
        <row r="218">
          <cell r="B218" t="str">
            <v>q:\data\afr\weo\current\RBANKS\r728.bnk,type=laremos</v>
          </cell>
          <cell r="C218" t="str">
            <v>Direct investment, net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28.194535688062757</v>
          </cell>
          <cell r="P218">
            <v>114.12437973124707</v>
          </cell>
          <cell r="Q218">
            <v>119.8253612007294</v>
          </cell>
          <cell r="R218">
            <v>46.621973245170963</v>
          </cell>
          <cell r="S218">
            <v>104.10429050342283</v>
          </cell>
          <cell r="T218">
            <v>146.47623519601936</v>
          </cell>
          <cell r="U218">
            <v>151.47354419999999</v>
          </cell>
          <cell r="V218">
            <v>83.238938000000005</v>
          </cell>
          <cell r="W218">
            <v>79.195947149999995</v>
          </cell>
          <cell r="X218">
            <v>109.562799</v>
          </cell>
          <cell r="Y218">
            <v>145.06064000000001</v>
          </cell>
          <cell r="Z218">
            <v>167.22011385199241</v>
          </cell>
          <cell r="AA218">
            <v>175.51053069962458</v>
          </cell>
          <cell r="AB218">
            <v>189.95771263136783</v>
          </cell>
          <cell r="AC218">
            <v>207.8732238069108</v>
          </cell>
          <cell r="AD218">
            <v>226.41371200291346</v>
          </cell>
          <cell r="AE218">
            <v>250.18882129004439</v>
          </cell>
          <cell r="AF218">
            <v>260.59306474404605</v>
          </cell>
        </row>
        <row r="219">
          <cell r="B219" t="str">
            <v>q:\data\afr\weo\current\RBANKS\r728.bnk,type=laremos</v>
          </cell>
          <cell r="C219" t="str">
            <v>Of which:  debt-creating direct investment liabilities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B220" t="str">
            <v>q:\data\afr\weo\current\RBANKS\r728.bnk,type=laremos</v>
          </cell>
          <cell r="C220" t="str">
            <v xml:space="preserve">  Direct investment abroad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-1.3645322100707191</v>
          </cell>
          <cell r="P220">
            <v>-6.3863233003730677</v>
          </cell>
          <cell r="Q220">
            <v>1.5633328657595733</v>
          </cell>
          <cell r="R220">
            <v>-8.6797073499250015</v>
          </cell>
          <cell r="S220">
            <v>6.1044595317914192</v>
          </cell>
          <cell r="T220">
            <v>3.3024892650083104</v>
          </cell>
          <cell r="U220">
            <v>21.835354200000001</v>
          </cell>
          <cell r="V220">
            <v>-0.64146959999999997</v>
          </cell>
          <cell r="W220">
            <v>1.2854264999999998</v>
          </cell>
          <cell r="X220">
            <v>-1.7032184000000001</v>
          </cell>
          <cell r="Y220">
            <v>-9.0500000000000007</v>
          </cell>
          <cell r="Z220">
            <v>1.1859582542694498</v>
          </cell>
          <cell r="AA220">
            <v>-3.1890867152435174</v>
          </cell>
          <cell r="AB220">
            <v>-3.6843761536580231</v>
          </cell>
          <cell r="AC220">
            <v>-1.8958348715440303</v>
          </cell>
          <cell r="AD220">
            <v>-2.9230992468151906</v>
          </cell>
          <cell r="AE220">
            <v>-2.834436757339081</v>
          </cell>
          <cell r="AF220">
            <v>-2.5511236252327674</v>
          </cell>
        </row>
        <row r="221">
          <cell r="B221" t="str">
            <v>q:\data\afr\weo\current\RBANKS\r728.bnk,type=laremos</v>
          </cell>
          <cell r="C221" t="str">
            <v xml:space="preserve">  Direct investment in reporting country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29.559067898133478</v>
          </cell>
          <cell r="P221">
            <v>120.51070303162014</v>
          </cell>
          <cell r="Q221">
            <v>118.26202833496981</v>
          </cell>
          <cell r="R221">
            <v>55.301680595095966</v>
          </cell>
          <cell r="S221">
            <v>97.999830971631411</v>
          </cell>
          <cell r="T221">
            <v>143.17374593101107</v>
          </cell>
          <cell r="U221">
            <v>129.63818999999998</v>
          </cell>
          <cell r="V221">
            <v>83.880407599999998</v>
          </cell>
          <cell r="W221">
            <v>77.910520649999995</v>
          </cell>
          <cell r="X221">
            <v>111.2660174</v>
          </cell>
          <cell r="Y221">
            <v>154.11064000000002</v>
          </cell>
          <cell r="Z221">
            <v>166.03415559772296</v>
          </cell>
          <cell r="AA221">
            <v>178.6996174148681</v>
          </cell>
          <cell r="AB221">
            <v>193.64208878502586</v>
          </cell>
          <cell r="AC221">
            <v>209.76905867845483</v>
          </cell>
          <cell r="AD221">
            <v>229.33681124972864</v>
          </cell>
          <cell r="AE221">
            <v>253.02325804738348</v>
          </cell>
          <cell r="AF221">
            <v>263.14418836927882</v>
          </cell>
        </row>
        <row r="222">
          <cell r="B222" t="str">
            <v>q:\data\afr\weo\current\RBANKS\r728.bnk,type=laremos</v>
          </cell>
          <cell r="C222" t="str">
            <v>Of which:  debt-creating direct investment liabilities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</row>
        <row r="224">
          <cell r="B224" t="str">
            <v>q:\data\afr\weo\current\RBANKS\r728.bnk,type=laremos</v>
          </cell>
          <cell r="C224" t="str">
            <v xml:space="preserve">Portfolio investment, net 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10.930556092282727</v>
          </cell>
          <cell r="P224">
            <v>-25.668079249520087</v>
          </cell>
          <cell r="Q224">
            <v>15.897040258100715</v>
          </cell>
          <cell r="R224">
            <v>75.501576514525368</v>
          </cell>
          <cell r="S224">
            <v>47.328506634363464</v>
          </cell>
          <cell r="T224">
            <v>72.151650231216706</v>
          </cell>
          <cell r="U224">
            <v>31.407680700000011</v>
          </cell>
          <cell r="V224">
            <v>18.609354700000001</v>
          </cell>
          <cell r="W224">
            <v>-10.153593040000001</v>
          </cell>
          <cell r="X224">
            <v>-4.9622613000000015</v>
          </cell>
          <cell r="Y224">
            <v>-58.253039999999999</v>
          </cell>
          <cell r="Z224">
            <v>-39.611005692599619</v>
          </cell>
          <cell r="AA224">
            <v>-43.102988404446293</v>
          </cell>
          <cell r="AB224">
            <v>-40.94900251304577</v>
          </cell>
          <cell r="AC224">
            <v>-42.620727466283512</v>
          </cell>
          <cell r="AD224">
            <v>-42.729948805220062</v>
          </cell>
          <cell r="AE224">
            <v>-44.383778797862973</v>
          </cell>
          <cell r="AF224">
            <v>-44.215718239462291</v>
          </cell>
        </row>
        <row r="225">
          <cell r="B225" t="str">
            <v>q:\data\afr\weo\current\RBANKS\r728.bnk,type=laremos</v>
          </cell>
          <cell r="C225" t="str">
            <v>Portfolio investment assets, net (increase -)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-4.519843876801791</v>
          </cell>
          <cell r="P225">
            <v>-10.713173240609947</v>
          </cell>
          <cell r="Q225">
            <v>0.83847664469070049</v>
          </cell>
          <cell r="R225">
            <v>15.483209355006579</v>
          </cell>
          <cell r="S225">
            <v>-16.934952249485875</v>
          </cell>
          <cell r="T225">
            <v>-4.7914475109741668</v>
          </cell>
          <cell r="U225">
            <v>-8.1915966000000004</v>
          </cell>
          <cell r="V225">
            <v>-9.6324743999999995</v>
          </cell>
          <cell r="W225">
            <v>-19.438565959999998</v>
          </cell>
          <cell r="X225">
            <v>-26.825689800000003</v>
          </cell>
          <cell r="Y225">
            <v>-77.80104</v>
          </cell>
          <cell r="Z225">
            <v>-58.942125237191647</v>
          </cell>
          <cell r="AA225">
            <v>-60.12096774193548</v>
          </cell>
          <cell r="AB225">
            <v>-61.323387096774191</v>
          </cell>
          <cell r="AC225">
            <v>-62.549854838709678</v>
          </cell>
          <cell r="AD225">
            <v>-63.80085193548387</v>
          </cell>
          <cell r="AE225">
            <v>-65.076868974193545</v>
          </cell>
          <cell r="AF225">
            <v>-66.37840635367742</v>
          </cell>
        </row>
        <row r="226">
          <cell r="B226" t="str">
            <v>q:\data\afr\weo\current\RBANKS\r728.bnk,type=laremos</v>
          </cell>
          <cell r="C226" t="str">
            <v>Of which:  Official portfolio investment in foreign assets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B227" t="str">
            <v>q:\data\afr\weo\current\RBANKS\r728.bnk,type=laremos</v>
          </cell>
          <cell r="C227" t="str">
            <v xml:space="preserve">Portfolio investment liabilities, net 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15.450399969084517</v>
          </cell>
          <cell r="P227">
            <v>-14.95490600891014</v>
          </cell>
          <cell r="Q227">
            <v>15.058563613410014</v>
          </cell>
          <cell r="R227">
            <v>60.018367159518782</v>
          </cell>
          <cell r="S227">
            <v>64.263458883849339</v>
          </cell>
          <cell r="T227">
            <v>76.943097742190886</v>
          </cell>
          <cell r="U227">
            <v>39.599277300000004</v>
          </cell>
          <cell r="V227">
            <v>28.2418291</v>
          </cell>
          <cell r="W227">
            <v>9.2849729199999977</v>
          </cell>
          <cell r="X227">
            <v>21.863428500000001</v>
          </cell>
          <cell r="Y227">
            <v>19.548000000000002</v>
          </cell>
          <cell r="Z227">
            <v>19.331119544592031</v>
          </cell>
          <cell r="AA227">
            <v>17.017979337489187</v>
          </cell>
          <cell r="AB227">
            <v>20.374384583728425</v>
          </cell>
          <cell r="AC227">
            <v>19.929127372426166</v>
          </cell>
          <cell r="AD227">
            <v>21.070903130263805</v>
          </cell>
          <cell r="AE227">
            <v>20.693090176330571</v>
          </cell>
          <cell r="AF227">
            <v>22.162688114215133</v>
          </cell>
        </row>
        <row r="228">
          <cell r="B228" t="str">
            <v>q:\data\afr\weo\current\RBANKS\r728.bnk,type=laremos</v>
          </cell>
          <cell r="C228" t="str">
            <v>Equity securities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-7.3424276384434061E-3</v>
          </cell>
          <cell r="P228">
            <v>-4.1008366836901011</v>
          </cell>
          <cell r="Q228">
            <v>6.0064525178846955</v>
          </cell>
          <cell r="R228">
            <v>1.0686625646677075</v>
          </cell>
          <cell r="S228">
            <v>37.549652083274644</v>
          </cell>
          <cell r="T228">
            <v>42.806453041879585</v>
          </cell>
          <cell r="U228">
            <v>51.557715000000002</v>
          </cell>
          <cell r="V228">
            <v>28.848747999999997</v>
          </cell>
          <cell r="W228">
            <v>31.90775</v>
          </cell>
          <cell r="X228">
            <v>41.434063000000002</v>
          </cell>
          <cell r="Y228">
            <v>41.152160000000002</v>
          </cell>
          <cell r="Z228">
            <v>36.200598398112419</v>
          </cell>
          <cell r="AA228">
            <v>38.605379633999725</v>
          </cell>
          <cell r="AB228">
            <v>40.68401436123925</v>
          </cell>
          <cell r="AC228">
            <v>42.154543898333642</v>
          </cell>
          <cell r="AD228">
            <v>42.060502019048812</v>
          </cell>
          <cell r="AE228">
            <v>43.805951779992981</v>
          </cell>
          <cell r="AF228">
            <v>45.136333643833574</v>
          </cell>
        </row>
        <row r="229">
          <cell r="B229" t="str">
            <v>q:\data\afr\weo\current\RBANKS\r728.bnk,type=laremos</v>
          </cell>
          <cell r="C229" t="str">
            <v>Of which: Equity  securities constituting foreign official assets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1</v>
          </cell>
          <cell r="Q229">
            <v>2</v>
          </cell>
          <cell r="R229">
            <v>3</v>
          </cell>
          <cell r="S229">
            <v>4</v>
          </cell>
          <cell r="T229">
            <v>5</v>
          </cell>
          <cell r="U229">
            <v>6</v>
          </cell>
          <cell r="V229">
            <v>7</v>
          </cell>
          <cell r="W229">
            <v>8</v>
          </cell>
          <cell r="X229">
            <v>9</v>
          </cell>
          <cell r="Y229">
            <v>10</v>
          </cell>
          <cell r="Z229">
            <v>11</v>
          </cell>
          <cell r="AA229">
            <v>12</v>
          </cell>
          <cell r="AB229">
            <v>13</v>
          </cell>
          <cell r="AC229">
            <v>14</v>
          </cell>
          <cell r="AD229">
            <v>15</v>
          </cell>
          <cell r="AE229">
            <v>16</v>
          </cell>
          <cell r="AF229">
            <v>16</v>
          </cell>
        </row>
        <row r="230">
          <cell r="B230" t="str">
            <v>q:\data\afr\weo\current\RBANKS\r728.bnk,type=laremos</v>
          </cell>
          <cell r="C230" t="str">
            <v>Debt securities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15.45774239672296</v>
          </cell>
          <cell r="P230">
            <v>-10.854069325220038</v>
          </cell>
          <cell r="Q230">
            <v>9.0521110955253192</v>
          </cell>
          <cell r="R230">
            <v>58.94970459485107</v>
          </cell>
          <cell r="S230">
            <v>26.713806800574691</v>
          </cell>
          <cell r="T230">
            <v>34.136644700311301</v>
          </cell>
          <cell r="U230">
            <v>-11.958437699999999</v>
          </cell>
          <cell r="V230">
            <v>-0.60691890000000137</v>
          </cell>
          <cell r="W230">
            <v>-22.622777079999999</v>
          </cell>
          <cell r="X230">
            <v>-19.652519999999999</v>
          </cell>
          <cell r="Y230">
            <v>-21.66208</v>
          </cell>
          <cell r="Z230">
            <v>-17.376287231093958</v>
          </cell>
          <cell r="AA230">
            <v>-21.587400296510538</v>
          </cell>
          <cell r="AB230">
            <v>-20.309629777510825</v>
          </cell>
          <cell r="AC230">
            <v>-22.225416525907477</v>
          </cell>
          <cell r="AD230">
            <v>-20.989598888785007</v>
          </cell>
          <cell r="AE230">
            <v>-23.112861603662409</v>
          </cell>
          <cell r="AF230">
            <v>-22.973645529618441</v>
          </cell>
        </row>
        <row r="231">
          <cell r="B231" t="str">
            <v>q:\data\afr\weo\current\RBANKS\r728.bnk,type=laremos</v>
          </cell>
          <cell r="C231" t="str">
            <v>Of which: Debt securities constituting foreign official assets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</row>
        <row r="232">
          <cell r="C232" t="str">
            <v>Debt securities by original maturity</v>
          </cell>
        </row>
        <row r="233">
          <cell r="B233" t="str">
            <v>q:\data\afr\weo\current\RBANKS\r728.bnk,type=laremos</v>
          </cell>
          <cell r="C233" t="str">
            <v>M&amp;L/T liabilities: Bonds &amp; notes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</row>
        <row r="234">
          <cell r="B234" t="str">
            <v>q:\data\afr\weo\current\RBANKS\r728.bnk,type=laremos</v>
          </cell>
          <cell r="C234" t="str">
            <v>S/T liabilities: Money market instruments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</row>
        <row r="236">
          <cell r="B236" t="str">
            <v>q:\data\afr\weo\current\RBANKS\r728.bnk,type=laremos</v>
          </cell>
          <cell r="C236" t="str">
            <v>Other investment, net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-241.81319318313564</v>
          </cell>
          <cell r="P236">
            <v>-260.26947734434424</v>
          </cell>
          <cell r="Q236">
            <v>-228.77226820030853</v>
          </cell>
          <cell r="R236">
            <v>-153.28129304803008</v>
          </cell>
          <cell r="S236">
            <v>-126.92565568921324</v>
          </cell>
          <cell r="T236">
            <v>-380.70477030278613</v>
          </cell>
          <cell r="U236">
            <v>-382.61494590000007</v>
          </cell>
          <cell r="V236">
            <v>-119.38766219999994</v>
          </cell>
          <cell r="W236">
            <v>-181.29965317</v>
          </cell>
          <cell r="X236">
            <v>-193.47905940000001</v>
          </cell>
          <cell r="Y236">
            <v>-262.27624000000003</v>
          </cell>
          <cell r="Z236">
            <v>-276.37571157495256</v>
          </cell>
          <cell r="AA236">
            <v>-246.07696409795338</v>
          </cell>
          <cell r="AB236">
            <v>-257.94486204222443</v>
          </cell>
          <cell r="AC236">
            <v>-255.96436175493875</v>
          </cell>
          <cell r="AD236">
            <v>-254.60712174305189</v>
          </cell>
          <cell r="AE236">
            <v>-255.41578230188907</v>
          </cell>
          <cell r="AF236">
            <v>-275.07018278012856</v>
          </cell>
        </row>
        <row r="237">
          <cell r="B237" t="str">
            <v>q:\data\afr\weo\current\RBANKS\r728.bnk,type=laremos</v>
          </cell>
          <cell r="C237" t="str">
            <v>Other investment, assets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-328.34099779727177</v>
          </cell>
          <cell r="P237">
            <v>-257.8184649932993</v>
          </cell>
          <cell r="Q237">
            <v>-231.88771216159344</v>
          </cell>
          <cell r="R237">
            <v>-180.92968439097558</v>
          </cell>
          <cell r="S237">
            <v>-301.16573231540701</v>
          </cell>
          <cell r="T237">
            <v>-405.83464955370874</v>
          </cell>
          <cell r="U237">
            <v>-463.97351220000007</v>
          </cell>
          <cell r="V237">
            <v>-283.90549219999997</v>
          </cell>
          <cell r="W237">
            <v>-239.68171916999998</v>
          </cell>
          <cell r="X237">
            <v>-304.66319129999999</v>
          </cell>
          <cell r="Y237">
            <v>-446.56320000000005</v>
          </cell>
          <cell r="Z237">
            <v>-292.97912713472488</v>
          </cell>
          <cell r="AA237">
            <v>-295.81693085388997</v>
          </cell>
          <cell r="AB237">
            <v>-298.81399942922201</v>
          </cell>
          <cell r="AC237">
            <v>-300.28861979297153</v>
          </cell>
          <cell r="AD237">
            <v>-304.04457925526322</v>
          </cell>
          <cell r="AE237">
            <v>-305.18826551935854</v>
          </cell>
          <cell r="AF237">
            <v>-327.5</v>
          </cell>
        </row>
        <row r="238">
          <cell r="B238" t="str">
            <v>q:\data\afr\weo\current\RBANKS\r728.bnk,type=laremos</v>
          </cell>
          <cell r="C238" t="str">
            <v>Of which: Offical other investment in foreign assets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</row>
        <row r="239">
          <cell r="B239" t="str">
            <v>q:\data\afr\weo\current\RBANKS\r728.bnk,type=laremos</v>
          </cell>
          <cell r="C239" t="str">
            <v>Other investment, liabilities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86.527804614136116</v>
          </cell>
          <cell r="P239">
            <v>-2.4510123510449477</v>
          </cell>
          <cell r="Q239">
            <v>3.1154439612848921</v>
          </cell>
          <cell r="R239">
            <v>27.64839134294548</v>
          </cell>
          <cell r="S239">
            <v>174.24007662619377</v>
          </cell>
          <cell r="T239">
            <v>25.12987925092261</v>
          </cell>
          <cell r="U239">
            <v>81.358566299999993</v>
          </cell>
          <cell r="V239">
            <v>164.51783000000003</v>
          </cell>
          <cell r="W239">
            <v>58.382065999999988</v>
          </cell>
          <cell r="X239">
            <v>111.1841319</v>
          </cell>
          <cell r="Y239">
            <v>184.28695999999999</v>
          </cell>
          <cell r="Z239">
            <v>16.603415559772294</v>
          </cell>
          <cell r="AA239">
            <v>67.675523521799477</v>
          </cell>
          <cell r="AB239">
            <v>41.797016055733224</v>
          </cell>
          <cell r="AC239">
            <v>48.398994542305871</v>
          </cell>
          <cell r="AD239">
            <v>54.809555738016329</v>
          </cell>
          <cell r="AE239">
            <v>49.772483217469485</v>
          </cell>
          <cell r="AF239">
            <v>52.429817219871467</v>
          </cell>
        </row>
        <row r="240">
          <cell r="B240" t="str">
            <v>q:\data\afr\weo\current\RBANKS\r728.bnk,type=laremos</v>
          </cell>
          <cell r="C240" t="str">
            <v>M&amp;L/T liabilities (by original maturity)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37.607914364107131</v>
          </cell>
          <cell r="P240">
            <v>47.982179724003039</v>
          </cell>
          <cell r="Q240">
            <v>-9.2407771075887197</v>
          </cell>
          <cell r="R240">
            <v>-32.679156335139439</v>
          </cell>
          <cell r="S240">
            <v>-52.87996168690313</v>
          </cell>
          <cell r="T240">
            <v>-12.374272471801842</v>
          </cell>
          <cell r="U240">
            <v>31.541934600000005</v>
          </cell>
          <cell r="V240">
            <v>24.251549200000003</v>
          </cell>
          <cell r="W240">
            <v>122.97119219</v>
          </cell>
          <cell r="X240">
            <v>161.4618289</v>
          </cell>
          <cell r="Y240">
            <v>128.62584000000001</v>
          </cell>
          <cell r="Z240">
            <v>33.206831119544589</v>
          </cell>
          <cell r="AA240">
            <v>84.278939081571778</v>
          </cell>
          <cell r="AB240">
            <v>59.56267070468958</v>
          </cell>
          <cell r="AC240">
            <v>66.519962284241359</v>
          </cell>
          <cell r="AD240">
            <v>73.111733157371162</v>
          </cell>
          <cell r="AE240">
            <v>68.440704185211416</v>
          </cell>
          <cell r="AF240">
            <v>71.47140260696824</v>
          </cell>
        </row>
        <row r="241">
          <cell r="B241" t="str">
            <v>q:\data\afr\weo\current\RBANKS\r728.bnk,type=laremos</v>
          </cell>
          <cell r="C241" t="str">
            <v>Of which:  Official M&amp;L/T liabilities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38.388916798701558</v>
          </cell>
          <cell r="P241">
            <v>39.741026476873486</v>
          </cell>
          <cell r="Q241">
            <v>3.4661242811053437</v>
          </cell>
          <cell r="R241">
            <v>18.444301588759298</v>
          </cell>
          <cell r="S241">
            <v>4.902667831084317</v>
          </cell>
          <cell r="T241">
            <v>20.379712855761049</v>
          </cell>
          <cell r="U241">
            <v>27.957144600000003</v>
          </cell>
          <cell r="V241">
            <v>17.3744388</v>
          </cell>
          <cell r="W241">
            <v>17.047854999999998</v>
          </cell>
          <cell r="X241">
            <v>15.984049599999999</v>
          </cell>
          <cell r="Y241">
            <v>12.510720000000003</v>
          </cell>
          <cell r="Z241">
            <v>9.4876660341555983</v>
          </cell>
          <cell r="AA241">
            <v>-2.1497802661606578</v>
          </cell>
          <cell r="AB241">
            <v>-5.8947473056715172</v>
          </cell>
          <cell r="AC241">
            <v>0.9606493720078717</v>
          </cell>
          <cell r="AD241">
            <v>-1.5445381021077829</v>
          </cell>
          <cell r="AE241">
            <v>-1.14532821972346</v>
          </cell>
          <cell r="AF241">
            <v>0.48852233186924288</v>
          </cell>
        </row>
        <row r="242">
          <cell r="B242" t="str">
            <v>q:\data\afr\weo\current\RBANKS\r728.bnk,type=laremos</v>
          </cell>
          <cell r="C242" t="str">
            <v>S/T liabilities (One year or less, by original maturity)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</row>
        <row r="243">
          <cell r="C243" t="str">
            <v>By type of creditor or liability</v>
          </cell>
        </row>
        <row r="244">
          <cell r="B244" t="str">
            <v>q:\data\afr\weo\current\RBANKS\r728.bnk,type=laremos</v>
          </cell>
          <cell r="C244" t="str">
            <v>Liabilities to official creditors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38.388916798701558</v>
          </cell>
          <cell r="P244">
            <v>39.741026476873486</v>
          </cell>
          <cell r="Q244">
            <v>3.4661242811053437</v>
          </cell>
          <cell r="R244">
            <v>18.444301588759298</v>
          </cell>
          <cell r="S244">
            <v>4.902667831084317</v>
          </cell>
          <cell r="T244">
            <v>20.379712855761049</v>
          </cell>
          <cell r="U244">
            <v>27.957144600000003</v>
          </cell>
          <cell r="V244">
            <v>17.3744388</v>
          </cell>
          <cell r="W244">
            <v>17.047854999999998</v>
          </cell>
          <cell r="X244">
            <v>15.984049599999999</v>
          </cell>
          <cell r="Y244">
            <v>12.510720000000003</v>
          </cell>
          <cell r="Z244">
            <v>9.4876660341555983</v>
          </cell>
          <cell r="AA244">
            <v>-2.1497802661606578</v>
          </cell>
          <cell r="AB244">
            <v>-5.8947473056715172</v>
          </cell>
          <cell r="AC244">
            <v>0.9606493720078717</v>
          </cell>
          <cell r="AD244">
            <v>-1.5445381021077829</v>
          </cell>
          <cell r="AE244">
            <v>-1.14532821972346</v>
          </cell>
          <cell r="AF244">
            <v>0.48852233186924288</v>
          </cell>
        </row>
        <row r="245">
          <cell r="B245" t="str">
            <v>q:\data\afr\weo\current\RBANKS\r728.bnk,type=laremos</v>
          </cell>
          <cell r="C245" t="str">
            <v>Of which:  Credit &amp; loans from IMF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</row>
        <row r="246">
          <cell r="B246" t="str">
            <v>q:\data\afr\weo\current\RBANKS\r728.bnk,type=laremos</v>
          </cell>
          <cell r="C246" t="str">
            <v>Foreign bank loans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B247" t="str">
            <v>q:\data\afr\weo\current\RBANKS\r728.bnk,type=laremos</v>
          </cell>
          <cell r="C247" t="str">
            <v>Other liabilities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9">
          <cell r="B249" t="str">
            <v>q:\data\afr\weo\current\RBANKS\r728.bnk,type=laremos</v>
          </cell>
          <cell r="C249" t="str">
            <v>Reserve assets (Includes reserve position in the Fund, accumulation -)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-36.805657533717202</v>
          </cell>
          <cell r="P249">
            <v>12.474917599333551</v>
          </cell>
          <cell r="Q249">
            <v>6.5479029316874744</v>
          </cell>
          <cell r="R249">
            <v>-91.333455781063464</v>
          </cell>
          <cell r="S249">
            <v>-75.019579119362191</v>
          </cell>
          <cell r="T249">
            <v>-22.590832621473645</v>
          </cell>
          <cell r="U249">
            <v>-23.068943700000005</v>
          </cell>
          <cell r="V249">
            <v>-23.316289999999999</v>
          </cell>
          <cell r="W249">
            <v>-56.412901999999995</v>
          </cell>
          <cell r="X249">
            <v>-57.303472899999996</v>
          </cell>
          <cell r="Y249">
            <v>-15.72528</v>
          </cell>
          <cell r="Z249">
            <v>-14.231499051233396</v>
          </cell>
          <cell r="AA249">
            <v>-22.481140371176011</v>
          </cell>
          <cell r="AB249">
            <v>-39.508424889404637</v>
          </cell>
          <cell r="AC249">
            <v>-66.230987396482092</v>
          </cell>
          <cell r="AD249">
            <v>-87.704875634492424</v>
          </cell>
          <cell r="AE249">
            <v>-95.7753394910835</v>
          </cell>
          <cell r="AF249">
            <v>-116</v>
          </cell>
        </row>
        <row r="251">
          <cell r="B251" t="str">
            <v>q:\data\afr\weo\current\RBANKS\r728.bnk,type=laremos</v>
          </cell>
          <cell r="C251" t="str">
            <v>Errors and omissions, net (= 0 in projection)</v>
          </cell>
          <cell r="E251">
            <v>-10.143387698895509</v>
          </cell>
          <cell r="F251">
            <v>-49.910027110564897</v>
          </cell>
          <cell r="G251">
            <v>67.2</v>
          </cell>
          <cell r="H251">
            <v>-54.752715196122423</v>
          </cell>
          <cell r="I251">
            <v>-8.8119014897197303</v>
          </cell>
          <cell r="J251">
            <v>-102.3</v>
          </cell>
          <cell r="K251">
            <v>-175.92754002679735</v>
          </cell>
          <cell r="L251">
            <v>51.1</v>
          </cell>
          <cell r="M251">
            <v>91.050344902665188</v>
          </cell>
          <cell r="N251">
            <v>-58.3</v>
          </cell>
          <cell r="O251">
            <v>169.70011979750339</v>
          </cell>
          <cell r="P251">
            <v>25.332983205959341</v>
          </cell>
          <cell r="Q251">
            <v>4.312140552671897</v>
          </cell>
          <cell r="R251">
            <v>-14.679720876127773</v>
          </cell>
          <cell r="S251">
            <v>19.297405414542073</v>
          </cell>
          <cell r="T251">
            <v>20.887418792856188</v>
          </cell>
          <cell r="U251">
            <v>-11.996160000000032</v>
          </cell>
          <cell r="V251">
            <v>14.448155662050752</v>
          </cell>
          <cell r="W251">
            <v>6.718812647718039</v>
          </cell>
          <cell r="X251">
            <v>-6.8456278000000879</v>
          </cell>
          <cell r="Y251">
            <v>-15.594960000000015</v>
          </cell>
          <cell r="Z251">
            <v>10.685087835441124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</row>
        <row r="253">
          <cell r="C253" t="str">
            <v>MEMORANDUM ITEMS: (mainly WETA components of WEO series)</v>
          </cell>
        </row>
        <row r="254">
          <cell r="B254" t="str">
            <v>q:\data\afr\weo\current\RBANKS\r728.bnk,type=laremos</v>
          </cell>
          <cell r="C254" t="str">
            <v>Gross public borrowing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72.373922788576735</v>
          </cell>
          <cell r="P254">
            <v>61.050382121771889</v>
          </cell>
          <cell r="Q254">
            <v>6.4479590405386435</v>
          </cell>
          <cell r="R254">
            <v>20.434077203293842</v>
          </cell>
          <cell r="S254">
            <v>6.7338084908583822</v>
          </cell>
          <cell r="T254">
            <v>22.056758185648082</v>
          </cell>
          <cell r="U254">
            <v>29.480094600000001</v>
          </cell>
          <cell r="V254">
            <v>18.7868888</v>
          </cell>
          <cell r="W254">
            <v>18.233000000000001</v>
          </cell>
          <cell r="X254">
            <v>16.377099999999999</v>
          </cell>
          <cell r="Y254">
            <v>32.044240000000002</v>
          </cell>
          <cell r="Z254">
            <v>9.4876660341555983</v>
          </cell>
          <cell r="AA254">
            <v>9.4924098671726753</v>
          </cell>
          <cell r="AB254">
            <v>9.4971560721062609</v>
          </cell>
          <cell r="AC254">
            <v>9.9720138757115748</v>
          </cell>
          <cell r="AD254">
            <v>10.470614569497155</v>
          </cell>
          <cell r="AE254">
            <v>10.994145297972013</v>
          </cell>
          <cell r="AF254">
            <v>11.543852562870613</v>
          </cell>
        </row>
        <row r="255">
          <cell r="B255" t="str">
            <v>q:\data\afr\weo\current\RBANKS\r728.bnk,type=laremos</v>
          </cell>
          <cell r="C255" t="str">
            <v>From multilateral creditors (incl. IMF)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</row>
        <row r="256">
          <cell r="B256" t="str">
            <v>q:\data\afr\weo\current\RBANKS\r728.bnk,type=laremos</v>
          </cell>
          <cell r="C256" t="str">
            <v>From bilateral creditors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</row>
        <row r="257">
          <cell r="B257" t="str">
            <v>q:\data\afr\weo\current\RBANKS\r728.bnk,type=laremos</v>
          </cell>
          <cell r="C257" t="str">
            <v>From banks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B258" t="str">
            <v>q:\data\afr\weo\current\RBANKS\r728.bnk,type=laremos</v>
          </cell>
          <cell r="C258" t="str">
            <v>Other gross borrowing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</row>
        <row r="263">
          <cell r="B263" t="str">
            <v>q:\data\afr\weo\current\RBANKS\r728.bnk,type=laremos</v>
          </cell>
          <cell r="C263" t="str">
            <v>To banks (scheduled; - sign)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</row>
        <row r="264">
          <cell r="B264" t="str">
            <v>q:\data\afr\weo\current\RBANKS\r728.bnk,type=laremos</v>
          </cell>
          <cell r="C264" t="str">
            <v>Other amortization (scheduled; - sign)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</row>
        <row r="265">
          <cell r="C265" t="str">
            <v xml:space="preserve"> </v>
          </cell>
        </row>
        <row r="266">
          <cell r="B266" t="str">
            <v>q:\data\afr\weo\current\RBANKS\r728.bnk,type=laremos</v>
          </cell>
          <cell r="C266" t="str">
            <v>Amortiz. on acct of debt-reduction ops (- sign)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</row>
        <row r="267">
          <cell r="B267" t="str">
            <v>q:\data\afr\weo\current\RBANKS\r728.bnk,type=laremos</v>
          </cell>
          <cell r="C267" t="str">
            <v>To banks (- sign)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</row>
        <row r="269">
          <cell r="B269" t="str">
            <v>q:\data\afr\weo\current\RBANKS\r728.bnk,type=laremos</v>
          </cell>
          <cell r="C269" t="str">
            <v>Rescheduling of current &amp; future maturities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</row>
        <row r="270">
          <cell r="B270" t="str">
            <v>q:\data\afr\weo\current\RBANKS\r728.bnk,type=laremos</v>
          </cell>
          <cell r="C270" t="str">
            <v>Of obligations to bilateral creditors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</row>
        <row r="271">
          <cell r="B271" t="str">
            <v>q:\data\afr\weo\current\RBANKS\r728.bnk,type=laremos</v>
          </cell>
          <cell r="C271" t="str">
            <v>Of obligations to banks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</row>
        <row r="273">
          <cell r="B273" t="str">
            <v>q:\data\afr\weo\current\RBANKS\r728.bnk,type=laremos</v>
          </cell>
          <cell r="C273" t="str">
            <v>Accumulation of arrears, net (decrease -)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</row>
        <row r="274">
          <cell r="B274" t="str">
            <v>q:\data\afr\weo\current\RBANKS\r728.bnk,type=laremos</v>
          </cell>
          <cell r="C274" t="str">
            <v>To multilateral creditors, net (decrease -)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</row>
        <row r="275">
          <cell r="B275" t="str">
            <v>q:\data\afr\weo\current\RBANKS\r728.bnk,type=laremos</v>
          </cell>
          <cell r="C275" t="str">
            <v>To bilateral creditors, net (decrease -)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</row>
        <row r="276">
          <cell r="B276" t="str">
            <v>q:\data\afr\weo\current\RBANKS\r728.bnk,type=laremos</v>
          </cell>
          <cell r="C276" t="str">
            <v>To banks, net (decrease -)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</row>
        <row r="278">
          <cell r="B278" t="str">
            <v>q:\data\afr\weo\current\RBANKS\r728.bnk,type=laremos</v>
          </cell>
          <cell r="C278" t="str">
            <v>Other exceptional financing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</row>
        <row r="280">
          <cell r="B280" t="str">
            <v>q:\data\afr\weo\current\RBANKS\r728.bnk,type=laremos</v>
          </cell>
          <cell r="C280" t="str">
            <v>Total exceptional financing (including debt forgiveness)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</row>
        <row r="282">
          <cell r="B282" t="str">
            <v>q:\data\afr\weo\current\RBANKS\r728.bnk,type=laremos</v>
          </cell>
          <cell r="C282" t="str">
            <v>Net liability flows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101.98554701085908</v>
          </cell>
          <cell r="P282">
            <v>-13.305081676264987</v>
          </cell>
          <cell r="Q282">
            <v>12.167555056810212</v>
          </cell>
          <cell r="R282">
            <v>86.598095937796558</v>
          </cell>
          <cell r="S282">
            <v>200.95388342676847</v>
          </cell>
          <cell r="T282">
            <v>59.266523951233907</v>
          </cell>
          <cell r="U282">
            <v>69.400128599999988</v>
          </cell>
          <cell r="V282">
            <v>163.91091110000002</v>
          </cell>
          <cell r="W282">
            <v>35.759288919999989</v>
          </cell>
          <cell r="X282">
            <v>91.531611900000001</v>
          </cell>
          <cell r="Y282">
            <v>162.62487999999999</v>
          </cell>
          <cell r="Z282">
            <v>-0.77287167132166346</v>
          </cell>
          <cell r="AA282">
            <v>46.088123225288939</v>
          </cell>
          <cell r="AB282">
            <v>21.487386278222399</v>
          </cell>
          <cell r="AC282">
            <v>26.173578016398395</v>
          </cell>
          <cell r="AD282">
            <v>33.819956849231318</v>
          </cell>
          <cell r="AE282">
            <v>26.659621613807076</v>
          </cell>
          <cell r="AF282">
            <v>29.456171690253026</v>
          </cell>
        </row>
        <row r="283">
          <cell r="B283" t="str">
            <v>q:\data\afr\weo\current\RBANKS\r728.bnk,type=laremos</v>
          </cell>
          <cell r="C283" t="str">
            <v>Multilateral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</row>
        <row r="284">
          <cell r="B284" t="str">
            <v>q:\data\afr\weo\current\RBANKS\r728.bnk,type=laremos</v>
          </cell>
          <cell r="C284" t="str">
            <v>Bilateral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121.60515385503214</v>
          </cell>
          <cell r="P284">
            <v>-7.1611609086563703</v>
          </cell>
          <cell r="Q284">
            <v>0.33327531435138269</v>
          </cell>
          <cell r="R284">
            <v>22.503084940155858</v>
          </cell>
          <cell r="S284">
            <v>-8.2667297115563088E-2</v>
          </cell>
          <cell r="T284">
            <v>-6.0092006398880926</v>
          </cell>
          <cell r="U284">
            <v>-23.32122926387936</v>
          </cell>
          <cell r="V284">
            <v>-15.18575899999999</v>
          </cell>
          <cell r="W284">
            <v>-33.660353000000008</v>
          </cell>
          <cell r="X284">
            <v>17.872492000000001</v>
          </cell>
          <cell r="Y284">
            <v>13.027173000000005</v>
          </cell>
          <cell r="Z284">
            <v>-14.057475666666662</v>
          </cell>
          <cell r="AA284">
            <v>5.550975609756108</v>
          </cell>
          <cell r="AB284">
            <v>5.9571445568114427</v>
          </cell>
          <cell r="AC284">
            <v>6.393033182919595</v>
          </cell>
          <cell r="AD284">
            <v>6.8608160987429727</v>
          </cell>
          <cell r="AE284">
            <v>7.3628270327973553</v>
          </cell>
          <cell r="AF284">
            <v>7.9015704742215433</v>
          </cell>
        </row>
        <row r="285">
          <cell r="B285" t="str">
            <v>q:\data\afr\weo\current\RBANKS\r728.bnk,type=laremos</v>
          </cell>
          <cell r="C285" t="str">
            <v>Banks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</row>
        <row r="286">
          <cell r="C286" t="str">
            <v xml:space="preserve"> </v>
          </cell>
        </row>
        <row r="287">
          <cell r="C287" t="str">
            <v>VIII. EXTERNAL DEBT AND DEBT SERVICE (Millions of US$)</v>
          </cell>
        </row>
        <row r="289">
          <cell r="B289" t="str">
            <v>q:\data\afr\weo\current\RBANKS\r728.bnk,type=laremos</v>
          </cell>
          <cell r="C289" t="str">
            <v>Total external debt (incl. S/T debt, arrears, IMF?)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121.60515385503214</v>
          </cell>
          <cell r="P289">
            <v>114.44399294637577</v>
          </cell>
          <cell r="Q289">
            <v>114.77726826072715</v>
          </cell>
          <cell r="R289">
            <v>137.28035320088301</v>
          </cell>
          <cell r="S289">
            <v>137.19768590376745</v>
          </cell>
          <cell r="T289">
            <v>131.18848526387936</v>
          </cell>
          <cell r="U289">
            <v>107.867256</v>
          </cell>
          <cell r="V289">
            <v>92.681497000000007</v>
          </cell>
          <cell r="W289">
            <v>59.021144</v>
          </cell>
          <cell r="X289">
            <v>76.893636000000001</v>
          </cell>
          <cell r="Y289">
            <v>89.920809000000006</v>
          </cell>
          <cell r="Z289">
            <v>75.863333333333344</v>
          </cell>
          <cell r="AA289">
            <v>81.414308943089452</v>
          </cell>
          <cell r="AB289">
            <v>87.371453499900895</v>
          </cell>
          <cell r="AC289">
            <v>93.76448668282049</v>
          </cell>
          <cell r="AD289">
            <v>100.62530278156346</v>
          </cell>
          <cell r="AE289">
            <v>107.98812981436082</v>
          </cell>
          <cell r="AF289">
            <v>115.88970028858236</v>
          </cell>
        </row>
        <row r="290">
          <cell r="B290" t="str">
            <v>q:\data\afr\weo\current\RBANKS\r728.bnk,type=laremos</v>
          </cell>
          <cell r="C290" t="str">
            <v>M&amp;L/T debt (by original maturity)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121.60515385503214</v>
          </cell>
          <cell r="P290">
            <v>114.44399294637577</v>
          </cell>
          <cell r="Q290">
            <v>114.77726826072715</v>
          </cell>
          <cell r="R290">
            <v>137.28035320088301</v>
          </cell>
          <cell r="S290">
            <v>137.19768590376745</v>
          </cell>
          <cell r="T290">
            <v>131.18848526387936</v>
          </cell>
          <cell r="U290">
            <v>107.867256</v>
          </cell>
          <cell r="V290">
            <v>92.681497000000007</v>
          </cell>
          <cell r="W290">
            <v>59.021144</v>
          </cell>
          <cell r="X290">
            <v>76.893636000000001</v>
          </cell>
          <cell r="Y290">
            <v>89.920809000000006</v>
          </cell>
          <cell r="Z290">
            <v>75.863333333333344</v>
          </cell>
          <cell r="AA290">
            <v>81.414308943089452</v>
          </cell>
          <cell r="AB290">
            <v>87.371453499900895</v>
          </cell>
          <cell r="AC290">
            <v>93.76448668282049</v>
          </cell>
          <cell r="AD290">
            <v>100.62530278156346</v>
          </cell>
          <cell r="AE290">
            <v>107.98812981436082</v>
          </cell>
          <cell r="AF290">
            <v>115.88970028858236</v>
          </cell>
        </row>
        <row r="291">
          <cell r="B291" t="str">
            <v>q:\data\afr\weo\current\RBANKS\r728.bnk,type=laremos</v>
          </cell>
          <cell r="C291" t="str">
            <v>S/T debt (One year or less, by original maturity)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</row>
        <row r="292">
          <cell r="B292" t="str">
            <v>q:\data\afr\weo\current\RBANKS\r728.bnk,type=laremos</v>
          </cell>
          <cell r="C292" t="str">
            <v>Of which:  Official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121.60515385503214</v>
          </cell>
          <cell r="P292">
            <v>114.44399294637577</v>
          </cell>
          <cell r="Q292">
            <v>114.77726826072715</v>
          </cell>
          <cell r="R292">
            <v>137.28035320088301</v>
          </cell>
          <cell r="S292">
            <v>137.19768590376745</v>
          </cell>
          <cell r="T292">
            <v>131.18848526387936</v>
          </cell>
          <cell r="U292">
            <v>107.867256</v>
          </cell>
          <cell r="V292">
            <v>92.681497000000007</v>
          </cell>
          <cell r="W292">
            <v>59.021144</v>
          </cell>
          <cell r="X292">
            <v>76.893636000000001</v>
          </cell>
          <cell r="Y292">
            <v>89.920809000000006</v>
          </cell>
          <cell r="Z292">
            <v>75.863333333333344</v>
          </cell>
          <cell r="AA292">
            <v>81.414308943089452</v>
          </cell>
          <cell r="AB292">
            <v>87.371453499900895</v>
          </cell>
          <cell r="AC292">
            <v>93.76448668282049</v>
          </cell>
          <cell r="AD292">
            <v>100.62530278156346</v>
          </cell>
          <cell r="AE292">
            <v>107.98812981436082</v>
          </cell>
          <cell r="AF292">
            <v>115.88970028858236</v>
          </cell>
        </row>
        <row r="294">
          <cell r="C294" t="str">
            <v xml:space="preserve">By type of creditor:  </v>
          </cell>
        </row>
        <row r="295">
          <cell r="B295" t="str">
            <v>q:\data\afr\weo\current\RBANKS\r728.bnk,type=laremos</v>
          </cell>
          <cell r="C295" t="str">
            <v>Debt to official creditors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121.60515385503214</v>
          </cell>
          <cell r="P295">
            <v>114.44399294637577</v>
          </cell>
          <cell r="Q295">
            <v>114.77726826072715</v>
          </cell>
          <cell r="R295">
            <v>137.28035320088301</v>
          </cell>
          <cell r="S295">
            <v>137.19768590376745</v>
          </cell>
          <cell r="T295">
            <v>131.18848526387936</v>
          </cell>
          <cell r="U295">
            <v>107.867256</v>
          </cell>
          <cell r="V295">
            <v>92.681497000000007</v>
          </cell>
          <cell r="W295">
            <v>59.021144</v>
          </cell>
          <cell r="X295">
            <v>76.893636000000001</v>
          </cell>
          <cell r="Y295">
            <v>89.920809000000006</v>
          </cell>
          <cell r="Z295">
            <v>75.863333333333344</v>
          </cell>
          <cell r="AA295">
            <v>81.414308943089452</v>
          </cell>
          <cell r="AB295">
            <v>87.371453499900895</v>
          </cell>
          <cell r="AC295">
            <v>93.76448668282049</v>
          </cell>
          <cell r="AD295">
            <v>100.62530278156346</v>
          </cell>
          <cell r="AE295">
            <v>107.98812981436082</v>
          </cell>
          <cell r="AF295">
            <v>115.88970028858236</v>
          </cell>
        </row>
        <row r="296">
          <cell r="B296" t="str">
            <v>q:\data\afr\weo\current\RBANKS\r728.bnk,type=laremos</v>
          </cell>
          <cell r="C296" t="str">
            <v>Multilateral debt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</row>
        <row r="297">
          <cell r="B297" t="str">
            <v>q:\data\afr\weo\current\RBANKS\r728.bnk,type=laremos</v>
          </cell>
          <cell r="C297" t="str">
            <v>Bilateral debt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121.60515385503214</v>
          </cell>
          <cell r="P297">
            <v>114.44399294637577</v>
          </cell>
          <cell r="Q297">
            <v>114.77726826072715</v>
          </cell>
          <cell r="R297">
            <v>137.28035320088301</v>
          </cell>
          <cell r="S297">
            <v>137.19768590376745</v>
          </cell>
          <cell r="T297">
            <v>131.18848526387936</v>
          </cell>
          <cell r="U297">
            <v>107.867256</v>
          </cell>
          <cell r="V297">
            <v>92.681497000000007</v>
          </cell>
          <cell r="W297">
            <v>59.021144</v>
          </cell>
          <cell r="X297">
            <v>76.893636000000001</v>
          </cell>
          <cell r="Y297">
            <v>89.920809000000006</v>
          </cell>
          <cell r="Z297">
            <v>75.863333333333344</v>
          </cell>
          <cell r="AA297">
            <v>81.414308943089452</v>
          </cell>
          <cell r="AB297">
            <v>87.371453499900895</v>
          </cell>
          <cell r="AC297">
            <v>93.76448668282049</v>
          </cell>
          <cell r="AD297">
            <v>100.62530278156346</v>
          </cell>
          <cell r="AE297">
            <v>107.98812981436082</v>
          </cell>
          <cell r="AF297">
            <v>115.88970028858236</v>
          </cell>
        </row>
        <row r="298">
          <cell r="B298" t="str">
            <v>q:\data\afr\weo\current\RBANKS\r728.bnk,type=laremos</v>
          </cell>
          <cell r="C298" t="str">
            <v>Debt to banks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</row>
        <row r="299">
          <cell r="B299" t="str">
            <v>q:\data\afr\weo\current\RBANKS\r728.bnk,type=laremos</v>
          </cell>
          <cell r="C299" t="str">
            <v>Of which: Official debt to banks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</row>
        <row r="300">
          <cell r="B300" t="str">
            <v>q:\data\afr\weo\current\RBANKS\r728.bnk,type=laremos</v>
          </cell>
          <cell r="C300" t="str">
            <v>Debt to other private creditors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</row>
        <row r="301">
          <cell r="B301" t="str">
            <v>q:\data\afr\weo\current\RBANKS\r728.bnk,type=laremos</v>
          </cell>
          <cell r="C301" t="str">
            <v>Of which;  Private debt to other private creditors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</row>
        <row r="303">
          <cell r="C303" t="str">
            <v>By type of debtor:</v>
          </cell>
        </row>
        <row r="304">
          <cell r="B304" t="str">
            <v>q:\data\afr\weo\current\RBANKS\r728.bnk,type=laremos</v>
          </cell>
          <cell r="C304" t="str">
            <v>Official debt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121.60515385503214</v>
          </cell>
          <cell r="P304">
            <v>114.44399294637577</v>
          </cell>
          <cell r="Q304">
            <v>114.77726826072715</v>
          </cell>
          <cell r="R304">
            <v>137.28035320088301</v>
          </cell>
          <cell r="S304">
            <v>137.19768590376745</v>
          </cell>
          <cell r="T304">
            <v>131.18848526387936</v>
          </cell>
          <cell r="U304">
            <v>107.867256</v>
          </cell>
          <cell r="V304">
            <v>92.681497000000007</v>
          </cell>
          <cell r="W304">
            <v>59.021144</v>
          </cell>
          <cell r="X304">
            <v>76.893636000000001</v>
          </cell>
          <cell r="Y304">
            <v>89.920809000000006</v>
          </cell>
          <cell r="Z304">
            <v>75.863333333333344</v>
          </cell>
          <cell r="AA304">
            <v>81.414308943089452</v>
          </cell>
          <cell r="AB304">
            <v>87.371453499900895</v>
          </cell>
          <cell r="AC304">
            <v>93.76448668282049</v>
          </cell>
          <cell r="AD304">
            <v>100.62530278156346</v>
          </cell>
          <cell r="AE304">
            <v>107.98812981436082</v>
          </cell>
          <cell r="AF304">
            <v>115.88970028858236</v>
          </cell>
        </row>
        <row r="305">
          <cell r="B305" t="str">
            <v>q:\data\afr\weo\current\RBANKS\r728.bnk,type=laremos</v>
          </cell>
          <cell r="C305" t="str">
            <v xml:space="preserve">Private debt  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</row>
        <row r="306">
          <cell r="B306" t="str">
            <v>q:\data\afr\weo\current\RBANKS\r728.bnk,type=laremos</v>
          </cell>
          <cell r="C306" t="str">
            <v>Bank debt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</row>
        <row r="307">
          <cell r="B307" t="str">
            <v>q:\data\afr\weo\current\RBANKS\r728.bnk,type=laremos</v>
          </cell>
          <cell r="C307" t="str">
            <v>Other private debt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</row>
        <row r="309">
          <cell r="B309" t="str">
            <v>q:\data\afr\weo\current\RBANKS\r728.bnk,type=laremos</v>
          </cell>
          <cell r="C309" t="str">
            <v>Total stock of arrears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</row>
        <row r="310">
          <cell r="B310" t="str">
            <v>q:\data\afr\weo\current\RBANKS\r728.bnk,type=laremos</v>
          </cell>
          <cell r="C310" t="str">
            <v>To multilateral creditors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</row>
        <row r="311">
          <cell r="B311" t="str">
            <v>q:\data\afr\weo\current\RBANKS\r728.bnk,type=laremos</v>
          </cell>
          <cell r="C311" t="str">
            <v>To bilateral creditors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</row>
        <row r="312">
          <cell r="B312" t="str">
            <v>q:\data\afr\weo\current\RBANKS\r728.bnk,type=laremos</v>
          </cell>
          <cell r="C312" t="str">
            <v>To banks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</row>
        <row r="314">
          <cell r="B314" t="str">
            <v>q:\data\afr\weo\current\RBANKS\r728.bnk,type=laremos</v>
          </cell>
          <cell r="C314" t="str">
            <v>Short-term debt on a remaining maturity basis</v>
          </cell>
        </row>
        <row r="316">
          <cell r="B316" t="str">
            <v>q:\data\afr\weo\current\RBANKS\r728.bnk,type=laremos</v>
          </cell>
          <cell r="C316" t="str">
            <v>Impact of debt-reduction operations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</row>
        <row r="317">
          <cell r="B317" t="str">
            <v>q:\data\afr\weo\current\RBANKS\r728.bnk,type=laremos</v>
          </cell>
          <cell r="C317" t="str">
            <v xml:space="preserve">  Impact of bank debt-reduction operations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</row>
        <row r="319">
          <cell r="B319" t="str">
            <v>q:\data\afr\weo\current\RBANKS\r728.bnk,type=laremos</v>
          </cell>
          <cell r="C319" t="str">
            <v>Total debt service (cash basis, NOT accruals basis)</v>
          </cell>
          <cell r="E319">
            <v>51.584904327952444</v>
          </cell>
          <cell r="F319">
            <v>25.884844197342119</v>
          </cell>
          <cell r="G319">
            <v>30.281378287754517</v>
          </cell>
          <cell r="H319">
            <v>26.71214433174756</v>
          </cell>
          <cell r="I319">
            <v>29.445307747186558</v>
          </cell>
          <cell r="J319">
            <v>46.413227590384437</v>
          </cell>
          <cell r="K319">
            <v>39.649341110517</v>
          </cell>
          <cell r="L319">
            <v>22.985871220183078</v>
          </cell>
          <cell r="M319">
            <v>47.29339654074672</v>
          </cell>
          <cell r="N319">
            <v>38.296740640052036</v>
          </cell>
          <cell r="O319">
            <v>51.476987286006882</v>
          </cell>
          <cell r="P319">
            <v>38.881886341410407</v>
          </cell>
          <cell r="Q319">
            <v>25.200939823257116</v>
          </cell>
          <cell r="R319">
            <v>20.558973888021548</v>
          </cell>
          <cell r="S319">
            <v>21.015860495253119</v>
          </cell>
          <cell r="T319">
            <v>30.010476978218911</v>
          </cell>
          <cell r="U319">
            <v>31.412345219253325</v>
          </cell>
          <cell r="V319">
            <v>23.083367699086228</v>
          </cell>
          <cell r="W319">
            <v>21.074553474582398</v>
          </cell>
          <cell r="X319">
            <v>20.920543344671067</v>
          </cell>
          <cell r="Y319">
            <v>21.828992053781324</v>
          </cell>
          <cell r="Z319">
            <v>22.937780706829656</v>
          </cell>
          <cell r="AA319">
            <v>29.311847269949645</v>
          </cell>
          <cell r="AB319">
            <v>32.641671256737922</v>
          </cell>
          <cell r="AC319">
            <v>34.651021863077034</v>
          </cell>
          <cell r="AD319">
            <v>38.941896813655397</v>
          </cell>
          <cell r="AE319">
            <v>41.741383094175696</v>
          </cell>
          <cell r="AF319">
            <v>45.1</v>
          </cell>
        </row>
        <row r="320">
          <cell r="B320" t="str">
            <v>q:\data\afr\weo\current\RBANKS\r728.bnk,type=laremos</v>
          </cell>
          <cell r="C320" t="str">
            <v>Interest payments</v>
          </cell>
          <cell r="E320">
            <v>51.584904327952444</v>
          </cell>
          <cell r="F320">
            <v>25.884844197342119</v>
          </cell>
          <cell r="G320">
            <v>30.281378287754517</v>
          </cell>
          <cell r="H320">
            <v>26.71214433174756</v>
          </cell>
          <cell r="I320">
            <v>29.445307747186558</v>
          </cell>
          <cell r="J320">
            <v>46.413227590384437</v>
          </cell>
          <cell r="K320">
            <v>39.649341110517</v>
          </cell>
          <cell r="L320">
            <v>22.985871220183078</v>
          </cell>
          <cell r="M320">
            <v>47.29339654074672</v>
          </cell>
          <cell r="N320">
            <v>38.296740640052036</v>
          </cell>
          <cell r="O320">
            <v>17.491981296131698</v>
          </cell>
          <cell r="P320">
            <v>17.572530696512004</v>
          </cell>
          <cell r="Q320">
            <v>22.219105063823815</v>
          </cell>
          <cell r="R320">
            <v>18.569198273487004</v>
          </cell>
          <cell r="S320">
            <v>19.184719835479054</v>
          </cell>
          <cell r="T320">
            <v>28.333431648331878</v>
          </cell>
          <cell r="U320">
            <v>29.889395219253323</v>
          </cell>
          <cell r="V320">
            <v>21.670917699086228</v>
          </cell>
          <cell r="W320">
            <v>19.8894084745824</v>
          </cell>
          <cell r="X320">
            <v>20.527492944671067</v>
          </cell>
          <cell r="Y320">
            <v>2.2954720537813209</v>
          </cell>
          <cell r="Z320">
            <v>22.937780706829656</v>
          </cell>
          <cell r="AA320">
            <v>17.669657136616312</v>
          </cell>
          <cell r="AB320">
            <v>17.249767878960142</v>
          </cell>
          <cell r="AC320">
            <v>25.639657359373331</v>
          </cell>
          <cell r="AD320">
            <v>26.92674414205046</v>
          </cell>
          <cell r="AE320">
            <v>29.601909576480224</v>
          </cell>
          <cell r="AF320">
            <v>32</v>
          </cell>
        </row>
        <row r="321">
          <cell r="B321" t="str">
            <v>q:\data\afr\weo\current\RBANKS\r728.bnk,type=laremos</v>
          </cell>
          <cell r="C321" t="str">
            <v>Amortization</v>
          </cell>
          <cell r="O321">
            <v>33.985005989875184</v>
          </cell>
          <cell r="P321">
            <v>21.309355644898403</v>
          </cell>
          <cell r="Q321">
            <v>2.9818347594332999</v>
          </cell>
          <cell r="R321">
            <v>1.9897756145345455</v>
          </cell>
          <cell r="S321">
            <v>1.8311406597740656</v>
          </cell>
          <cell r="T321">
            <v>1.6770453298870325</v>
          </cell>
          <cell r="U321">
            <v>1.52295</v>
          </cell>
          <cell r="V321">
            <v>1.41245</v>
          </cell>
          <cell r="W321">
            <v>1.1851449999999999</v>
          </cell>
          <cell r="X321">
            <v>0.39305039999999997</v>
          </cell>
          <cell r="Y321">
            <v>19.533520000000003</v>
          </cell>
          <cell r="Z321">
            <v>0</v>
          </cell>
          <cell r="AA321">
            <v>11.642190133333333</v>
          </cell>
          <cell r="AB321">
            <v>15.391903377777778</v>
          </cell>
          <cell r="AC321">
            <v>9.0113645037037031</v>
          </cell>
          <cell r="AD321">
            <v>12.015152671604937</v>
          </cell>
          <cell r="AE321">
            <v>12.139473517695473</v>
          </cell>
          <cell r="AF321">
            <v>11.055330231001371</v>
          </cell>
        </row>
      </sheetData>
      <sheetData sheetId="10" refreshError="1"/>
      <sheetData sheetId="1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weo"/>
      <sheetName val="real"/>
      <sheetName val="CPI"/>
      <sheetName val="Chart data"/>
      <sheetName val="fiscal"/>
      <sheetName val="WETA Data"/>
      <sheetName val="Debt"/>
      <sheetName val="Monthly data"/>
      <sheetName val="HIPC"/>
      <sheetName val="Money"/>
      <sheetName val="bop"/>
      <sheetName val="IMF"/>
      <sheetName val="indicators"/>
      <sheetName val="AM Table"/>
      <sheetName val="MONA 1"/>
      <sheetName val="MONA 2"/>
      <sheetName val="Social Indicators"/>
      <sheetName val="Debt dynamics"/>
      <sheetName val="Output2"/>
      <sheetName val="Chart_data"/>
      <sheetName val="WETA_Data"/>
      <sheetName val="Monthly_data"/>
      <sheetName val="AM_Table"/>
      <sheetName val="MONA_1"/>
      <sheetName val="MONA_2"/>
      <sheetName val="Social_Indicators"/>
      <sheetName val="Debt_dynamics"/>
      <sheetName val="Chart_data1"/>
      <sheetName val="WETA_Data1"/>
      <sheetName val="Monthly_data1"/>
      <sheetName val="AM_Table1"/>
      <sheetName val="MONA_11"/>
      <sheetName val="MONA_21"/>
      <sheetName val="Social_Indicators1"/>
      <sheetName val="Debt_dynamics1"/>
      <sheetName val="Chart_data2"/>
      <sheetName val="WETA_Data2"/>
      <sheetName val="Monthly_data2"/>
      <sheetName val="AM_Table2"/>
      <sheetName val="MONA_12"/>
      <sheetName val="MONA_22"/>
      <sheetName val="Social_Indicators2"/>
      <sheetName val="Debt_dynamics2"/>
      <sheetName val="Chart_data3"/>
      <sheetName val="WETA_Data3"/>
      <sheetName val="Monthly_data3"/>
      <sheetName val="AM_Table3"/>
      <sheetName val="MONA_13"/>
      <sheetName val="MONA_23"/>
      <sheetName val="Social_Indicators3"/>
      <sheetName val="Debt_dynamics3"/>
      <sheetName val="Chart_data4"/>
      <sheetName val="WETA_Data4"/>
      <sheetName val="Monthly_data4"/>
      <sheetName val="AM_Table4"/>
      <sheetName val="MONA_14"/>
      <sheetName val="MONA_24"/>
      <sheetName val="Social_Indicators4"/>
      <sheetName val="Debt_dynamics4"/>
      <sheetName val="Chart_data5"/>
      <sheetName val="WETA_Data5"/>
      <sheetName val="Monthly_data5"/>
      <sheetName val="AM_Table5"/>
      <sheetName val="MONA_15"/>
      <sheetName val="MONA_25"/>
      <sheetName val="Social_Indicators5"/>
      <sheetName val="Debt_dynamics5"/>
      <sheetName val="Chart_data6"/>
      <sheetName val="WETA_Data6"/>
      <sheetName val="Monthly_data6"/>
      <sheetName val="AM_Table6"/>
      <sheetName val="MONA_16"/>
      <sheetName val="MONA_26"/>
      <sheetName val="Social_Indicators6"/>
      <sheetName val="Debt_dynamics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"/>
      <sheetName val="I-BEAC-summ"/>
      <sheetName val="OUT"/>
      <sheetName val="A-BEAC-Summ"/>
      <sheetName val="I-BEAC-Aggr."/>
      <sheetName val="A-Aggr-vetting"/>
      <sheetName val="I-BEAC non-oil"/>
      <sheetName val="A-non-oil-vetting"/>
      <sheetName val="I-BEAC oil"/>
      <sheetName val="A-oil-vetting"/>
      <sheetName val="EX (new)"/>
      <sheetName val="IM (new)"/>
      <sheetName val="Ser, Inc, CurTr"/>
      <sheetName val="Cap &amp; Fin"/>
      <sheetName val="Financing"/>
      <sheetName val="Rich BOP print"/>
      <sheetName val="clean (old)"/>
      <sheetName val="BOP (old)"/>
      <sheetName val="clean (new)"/>
      <sheetName val="BOP (new) "/>
      <sheetName val="Weta2002"/>
      <sheetName val="BOP oil (new)"/>
      <sheetName val="IndEX (new)"/>
      <sheetName val="IndIM (new)"/>
      <sheetName val="ExFin (old)"/>
      <sheetName val="ExFin (new)"/>
      <sheetName val="Oil (old)"/>
      <sheetName val="Oil (new)"/>
      <sheetName val="NOil (old)"/>
      <sheetName val="NOil (new)"/>
      <sheetName val="RB (old)"/>
      <sheetName val="RB (new)"/>
      <sheetName val="EX (old) "/>
      <sheetName val="IM (old) "/>
      <sheetName val="Sv_tr (old)"/>
      <sheetName val="KA (old)"/>
      <sheetName val="Fin (old)"/>
      <sheetName val="IndEX (old)"/>
      <sheetName val="IndIM (old)"/>
      <sheetName val="BOPUS$"/>
      <sheetName val="WETA"/>
      <sheetName val="Med"/>
      <sheetName val="Cht"/>
      <sheetName val="Old"/>
      <sheetName val="Chg"/>
      <sheetName val="Sheet1"/>
      <sheetName val="Sheet2"/>
      <sheetName val="Sheet3"/>
      <sheetName val="OutBOP"/>
      <sheetName val="OutGDP"/>
      <sheetName val="I-BEAC-Aggr_"/>
      <sheetName val="I-BEAC_non-oil"/>
      <sheetName val="I-BEAC_oil"/>
      <sheetName val="EX_(new)"/>
      <sheetName val="IM_(new)"/>
      <sheetName val="Ser,_Inc,_CurTr"/>
      <sheetName val="Cap_&amp;_Fin"/>
      <sheetName val="Rich_BOP_print"/>
      <sheetName val="clean_(old)"/>
      <sheetName val="BOP_(old)"/>
      <sheetName val="clean_(new)"/>
      <sheetName val="BOP_(new)_"/>
      <sheetName val="BOP_oil_(new)"/>
      <sheetName val="IndEX_(new)"/>
      <sheetName val="IndIM_(new)"/>
      <sheetName val="ExFin_(old)"/>
      <sheetName val="ExFin_(new)"/>
      <sheetName val="Oil_(old)"/>
      <sheetName val="Oil_(new)"/>
      <sheetName val="NOil_(old)"/>
      <sheetName val="NOil_(new)"/>
      <sheetName val="RB_(old)"/>
      <sheetName val="RB_(new)"/>
      <sheetName val="EX_(old)_"/>
      <sheetName val="IM_(old)_"/>
      <sheetName val="Sv_tr_(old)"/>
      <sheetName val="KA_(old)"/>
      <sheetName val="Fin_(old)"/>
      <sheetName val="IndEX_(old)"/>
      <sheetName val="IndIM_(old)"/>
      <sheetName val="I-BEAC-Aggr_1"/>
      <sheetName val="I-BEAC_non-oil1"/>
      <sheetName val="I-BEAC_oil1"/>
      <sheetName val="EX_(new)1"/>
      <sheetName val="IM_(new)1"/>
      <sheetName val="Ser,_Inc,_CurTr1"/>
      <sheetName val="Cap_&amp;_Fin1"/>
      <sheetName val="Rich_BOP_print1"/>
      <sheetName val="clean_(old)1"/>
      <sheetName val="BOP_(old)1"/>
      <sheetName val="clean_(new)1"/>
      <sheetName val="BOP_(new)_1"/>
      <sheetName val="BOP_oil_(new)1"/>
      <sheetName val="IndEX_(new)1"/>
      <sheetName val="IndIM_(new)1"/>
      <sheetName val="ExFin_(old)1"/>
      <sheetName val="ExFin_(new)1"/>
      <sheetName val="Oil_(old)1"/>
      <sheetName val="Oil_(new)1"/>
      <sheetName val="NOil_(old)1"/>
      <sheetName val="NOil_(new)1"/>
      <sheetName val="RB_(old)1"/>
      <sheetName val="RB_(new)1"/>
      <sheetName val="EX_(old)_1"/>
      <sheetName val="IM_(old)_1"/>
      <sheetName val="Sv_tr_(old)1"/>
      <sheetName val="KA_(old)1"/>
      <sheetName val="Fin_(old)1"/>
      <sheetName val="IndEX_(old)1"/>
      <sheetName val="IndIM_(old)1"/>
      <sheetName val="I-BEAC-Aggr_2"/>
      <sheetName val="I-BEAC_non-oil2"/>
      <sheetName val="I-BEAC_oil2"/>
      <sheetName val="EX_(new)2"/>
      <sheetName val="IM_(new)2"/>
      <sheetName val="Ser,_Inc,_CurTr2"/>
      <sheetName val="Cap_&amp;_Fin2"/>
      <sheetName val="Rich_BOP_print2"/>
      <sheetName val="clean_(old)2"/>
      <sheetName val="BOP_(old)2"/>
      <sheetName val="clean_(new)2"/>
      <sheetName val="BOP_(new)_2"/>
      <sheetName val="BOP_oil_(new)2"/>
      <sheetName val="IndEX_(new)2"/>
      <sheetName val="IndIM_(new)2"/>
      <sheetName val="ExFin_(old)2"/>
      <sheetName val="ExFin_(new)2"/>
      <sheetName val="Oil_(old)2"/>
      <sheetName val="Oil_(new)2"/>
      <sheetName val="NOil_(old)2"/>
      <sheetName val="NOil_(new)2"/>
      <sheetName val="RB_(old)2"/>
      <sheetName val="RB_(new)2"/>
      <sheetName val="EX_(old)_2"/>
      <sheetName val="IM_(old)_2"/>
      <sheetName val="Sv_tr_(old)2"/>
      <sheetName val="KA_(old)2"/>
      <sheetName val="Fin_(old)2"/>
      <sheetName val="IndEX_(old)2"/>
      <sheetName val="IndIM_(old)2"/>
      <sheetName val="I-BEAC-Aggr_3"/>
      <sheetName val="I-BEAC_non-oil3"/>
      <sheetName val="I-BEAC_oil3"/>
      <sheetName val="EX_(new)3"/>
      <sheetName val="IM_(new)3"/>
      <sheetName val="Ser,_Inc,_CurTr3"/>
      <sheetName val="Cap_&amp;_Fin3"/>
      <sheetName val="Rich_BOP_print3"/>
      <sheetName val="clean_(old)3"/>
      <sheetName val="BOP_(old)3"/>
      <sheetName val="clean_(new)3"/>
      <sheetName val="BOP_(new)_3"/>
      <sheetName val="BOP_oil_(new)3"/>
      <sheetName val="IndEX_(new)3"/>
      <sheetName val="IndIM_(new)3"/>
      <sheetName val="ExFin_(old)3"/>
      <sheetName val="ExFin_(new)3"/>
      <sheetName val="Oil_(old)3"/>
      <sheetName val="Oil_(new)3"/>
      <sheetName val="NOil_(old)3"/>
      <sheetName val="NOil_(new)3"/>
      <sheetName val="RB_(old)3"/>
      <sheetName val="RB_(new)3"/>
      <sheetName val="EX_(old)_3"/>
      <sheetName val="IM_(old)_3"/>
      <sheetName val="Sv_tr_(old)3"/>
      <sheetName val="KA_(old)3"/>
      <sheetName val="Fin_(old)3"/>
      <sheetName val="IndEX_(old)3"/>
      <sheetName val="IndIM_(old)3"/>
      <sheetName val="I-BEAC-Aggr_4"/>
      <sheetName val="I-BEAC_non-oil4"/>
      <sheetName val="I-BEAC_oil4"/>
      <sheetName val="EX_(new)4"/>
      <sheetName val="IM_(new)4"/>
      <sheetName val="Ser,_Inc,_CurTr4"/>
      <sheetName val="Cap_&amp;_Fin4"/>
      <sheetName val="Rich_BOP_print4"/>
      <sheetName val="clean_(old)4"/>
      <sheetName val="BOP_(old)4"/>
      <sheetName val="clean_(new)4"/>
      <sheetName val="BOP_(new)_4"/>
      <sheetName val="BOP_oil_(new)4"/>
      <sheetName val="IndEX_(new)4"/>
      <sheetName val="IndIM_(new)4"/>
      <sheetName val="ExFin_(old)4"/>
      <sheetName val="ExFin_(new)4"/>
      <sheetName val="Oil_(old)4"/>
      <sheetName val="Oil_(new)4"/>
      <sheetName val="NOil_(old)4"/>
      <sheetName val="NOil_(new)4"/>
      <sheetName val="RB_(old)4"/>
      <sheetName val="RB_(new)4"/>
      <sheetName val="EX_(old)_4"/>
      <sheetName val="IM_(old)_4"/>
      <sheetName val="Sv_tr_(old)4"/>
      <sheetName val="KA_(old)4"/>
      <sheetName val="Fin_(old)4"/>
      <sheetName val="IndEX_(old)4"/>
      <sheetName val="IndIM_(old)4"/>
      <sheetName val="I-BEAC-Aggr_5"/>
      <sheetName val="I-BEAC_non-oil5"/>
      <sheetName val="I-BEAC_oil5"/>
      <sheetName val="EX_(new)5"/>
      <sheetName val="IM_(new)5"/>
      <sheetName val="Ser,_Inc,_CurTr5"/>
      <sheetName val="Cap_&amp;_Fin5"/>
      <sheetName val="Rich_BOP_print5"/>
      <sheetName val="clean_(old)5"/>
      <sheetName val="BOP_(old)5"/>
      <sheetName val="clean_(new)5"/>
      <sheetName val="BOP_(new)_5"/>
      <sheetName val="BOP_oil_(new)5"/>
      <sheetName val="IndEX_(new)5"/>
      <sheetName val="IndIM_(new)5"/>
      <sheetName val="ExFin_(old)5"/>
      <sheetName val="ExFin_(new)5"/>
      <sheetName val="Oil_(old)5"/>
      <sheetName val="Oil_(new)5"/>
      <sheetName val="NOil_(old)5"/>
      <sheetName val="NOil_(new)5"/>
      <sheetName val="RB_(old)5"/>
      <sheetName val="RB_(new)5"/>
      <sheetName val="EX_(old)_5"/>
      <sheetName val="IM_(old)_5"/>
      <sheetName val="Sv_tr_(old)5"/>
      <sheetName val="KA_(old)5"/>
      <sheetName val="Fin_(old)5"/>
      <sheetName val="IndEX_(old)5"/>
      <sheetName val="IndIM_(old)5"/>
      <sheetName val="I-BEAC-Aggr_6"/>
      <sheetName val="I-BEAC_non-oil6"/>
      <sheetName val="I-BEAC_oil6"/>
      <sheetName val="EX_(new)6"/>
      <sheetName val="IM_(new)6"/>
      <sheetName val="Ser,_Inc,_CurTr6"/>
      <sheetName val="Cap_&amp;_Fin6"/>
      <sheetName val="Rich_BOP_print6"/>
      <sheetName val="clean_(old)6"/>
      <sheetName val="BOP_(old)6"/>
      <sheetName val="clean_(new)6"/>
      <sheetName val="BOP_(new)_6"/>
      <sheetName val="BOP_oil_(new)6"/>
      <sheetName val="IndEX_(new)6"/>
      <sheetName val="IndIM_(new)6"/>
      <sheetName val="ExFin_(old)6"/>
      <sheetName val="ExFin_(new)6"/>
      <sheetName val="Oil_(old)6"/>
      <sheetName val="Oil_(new)6"/>
      <sheetName val="NOil_(old)6"/>
      <sheetName val="NOil_(new)6"/>
      <sheetName val="RB_(old)6"/>
      <sheetName val="RB_(new)6"/>
      <sheetName val="EX_(old)_6"/>
      <sheetName val="IM_(old)_6"/>
      <sheetName val="Sv_tr_(old)6"/>
      <sheetName val="KA_(old)6"/>
      <sheetName val="Fin_(old)6"/>
      <sheetName val="IndEX_(old)6"/>
      <sheetName val="IndIM_(old)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 (1985- )"/>
      <sheetName val="Master"/>
      <sheetName val="Charts"/>
      <sheetName val="ZCCM cashflow"/>
      <sheetName val="Money"/>
      <sheetName val="GRZ cashflow"/>
      <sheetName val="BOZ cashflow"/>
      <sheetName val="Sheet1"/>
      <sheetName val="Reconciliation"/>
      <sheetName val="Table"/>
      <sheetName val="Interest"/>
      <sheetName val="BOP oil (new)"/>
      <sheetName val="OutBOP"/>
      <sheetName val="OutGDP"/>
      <sheetName val="WETA"/>
      <sheetName val="CPI_(1985-_)"/>
      <sheetName val="ZCCM_cashflow"/>
      <sheetName val="GRZ_cashflow"/>
      <sheetName val="BOZ_cashflow"/>
      <sheetName val="BOP_oil_(new)"/>
      <sheetName val="CPI_(1985-_)1"/>
      <sheetName val="ZCCM_cashflow1"/>
      <sheetName val="GRZ_cashflow1"/>
      <sheetName val="BOZ_cashflow1"/>
      <sheetName val="BOP_oil_(new)1"/>
      <sheetName val="CPI_(1985-_)2"/>
      <sheetName val="ZCCM_cashflow2"/>
      <sheetName val="GRZ_cashflow2"/>
      <sheetName val="BOZ_cashflow2"/>
      <sheetName val="BOP_oil_(new)2"/>
      <sheetName val="CPI_(1985-_)3"/>
      <sheetName val="ZCCM_cashflow3"/>
      <sheetName val="GRZ_cashflow3"/>
      <sheetName val="BOZ_cashflow3"/>
      <sheetName val="BOP_oil_(new)3"/>
      <sheetName val="CPI_(1985-_)4"/>
      <sheetName val="ZCCM_cashflow4"/>
      <sheetName val="GRZ_cashflow4"/>
      <sheetName val="BOZ_cashflow4"/>
      <sheetName val="BOP_oil_(new)4"/>
      <sheetName val="CPI_(1985-_)5"/>
      <sheetName val="ZCCM_cashflow5"/>
      <sheetName val="GRZ_cashflow5"/>
      <sheetName val="BOZ_cashflow5"/>
      <sheetName val="BOP_oil_(new)5"/>
      <sheetName val="CPI_(1985-_)6"/>
      <sheetName val="ZCCM_cashflow6"/>
      <sheetName val="GRZ_cashflow6"/>
      <sheetName val="BOZ_cashflow6"/>
      <sheetName val="BOP_oil_(new)6"/>
      <sheetName val="CPI_(1985-_)7"/>
      <sheetName val="ZCCM_cashflow7"/>
      <sheetName val="GRZ_cashflow7"/>
      <sheetName val="BOZ_cashflow7"/>
      <sheetName val="BOP_oil_(new)7"/>
      <sheetName val="CPI_(1985-_)8"/>
      <sheetName val="ZCCM_cashflow8"/>
      <sheetName val="GRZ_cashflow8"/>
      <sheetName val="BOZ_cashflow8"/>
      <sheetName val="BOP_oil_(new)8"/>
      <sheetName val="CPI_(1985-_)9"/>
      <sheetName val="ZCCM_cashflow9"/>
      <sheetName val="GRZ_cashflow9"/>
      <sheetName val="BOZ_cashflow9"/>
      <sheetName val="BOP_oil_(new)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B1">
            <v>35065</v>
          </cell>
          <cell r="C1">
            <v>35096</v>
          </cell>
          <cell r="D1">
            <v>35125</v>
          </cell>
          <cell r="E1">
            <v>35156</v>
          </cell>
          <cell r="F1">
            <v>35186</v>
          </cell>
          <cell r="G1">
            <v>35217</v>
          </cell>
          <cell r="H1">
            <v>35247</v>
          </cell>
          <cell r="I1">
            <v>35278</v>
          </cell>
          <cell r="J1">
            <v>35309</v>
          </cell>
          <cell r="K1">
            <v>35339</v>
          </cell>
        </row>
        <row r="3">
          <cell r="A3" t="str">
            <v>Domestic revenue</v>
          </cell>
          <cell r="B3">
            <v>63255</v>
          </cell>
          <cell r="C3">
            <v>51878</v>
          </cell>
          <cell r="D3">
            <v>63164</v>
          </cell>
          <cell r="E3">
            <v>66587</v>
          </cell>
          <cell r="F3">
            <v>59988</v>
          </cell>
          <cell r="G3">
            <v>72242</v>
          </cell>
          <cell r="H3">
            <v>64186</v>
          </cell>
          <cell r="I3">
            <v>68616</v>
          </cell>
          <cell r="J3">
            <v>78908</v>
          </cell>
          <cell r="K3">
            <v>72221</v>
          </cell>
        </row>
        <row r="4">
          <cell r="A4" t="str">
            <v xml:space="preserve"> Tax revenue</v>
          </cell>
          <cell r="B4">
            <v>60565</v>
          </cell>
          <cell r="C4">
            <v>51504</v>
          </cell>
          <cell r="D4">
            <v>61562</v>
          </cell>
          <cell r="E4">
            <v>63198</v>
          </cell>
          <cell r="F4">
            <v>59252</v>
          </cell>
          <cell r="G4">
            <v>61529</v>
          </cell>
          <cell r="H4">
            <v>62515</v>
          </cell>
          <cell r="I4">
            <v>59619</v>
          </cell>
          <cell r="J4">
            <v>66660</v>
          </cell>
          <cell r="K4">
            <v>69227</v>
          </cell>
        </row>
        <row r="5">
          <cell r="A5" t="str">
            <v xml:space="preserve">  Income tax</v>
          </cell>
          <cell r="B5">
            <v>27877</v>
          </cell>
          <cell r="C5">
            <v>18857</v>
          </cell>
          <cell r="D5">
            <v>20095</v>
          </cell>
          <cell r="E5">
            <v>25251</v>
          </cell>
          <cell r="F5">
            <v>18411</v>
          </cell>
          <cell r="G5">
            <v>17468</v>
          </cell>
          <cell r="H5">
            <v>21931</v>
          </cell>
          <cell r="I5">
            <v>17326</v>
          </cell>
          <cell r="J5">
            <v>17655</v>
          </cell>
          <cell r="K5">
            <v>29142</v>
          </cell>
        </row>
        <row r="6">
          <cell r="A6" t="str">
            <v xml:space="preserve">     Company income</v>
          </cell>
        </row>
        <row r="7">
          <cell r="A7" t="str">
            <v xml:space="preserve">     PAYE</v>
          </cell>
        </row>
        <row r="8">
          <cell r="A8" t="str">
            <v xml:space="preserve">     Other income tax</v>
          </cell>
        </row>
        <row r="9">
          <cell r="A9" t="str">
            <v xml:space="preserve">     Mineral revenue//extraction royalty</v>
          </cell>
        </row>
        <row r="10">
          <cell r="A10" t="str">
            <v xml:space="preserve">  Domestic goods and services</v>
          </cell>
          <cell r="B10">
            <v>16583</v>
          </cell>
          <cell r="C10">
            <v>17990</v>
          </cell>
          <cell r="D10">
            <v>20465</v>
          </cell>
          <cell r="E10">
            <v>18985</v>
          </cell>
          <cell r="F10">
            <v>20852</v>
          </cell>
          <cell r="G10">
            <v>24359</v>
          </cell>
          <cell r="H10">
            <v>19843</v>
          </cell>
          <cell r="I10">
            <v>22296</v>
          </cell>
          <cell r="J10">
            <v>25049</v>
          </cell>
          <cell r="K10">
            <v>21104</v>
          </cell>
        </row>
        <row r="11">
          <cell r="A11" t="str">
            <v xml:space="preserve">     Excise duty</v>
          </cell>
          <cell r="B11">
            <v>7166</v>
          </cell>
          <cell r="C11">
            <v>7360</v>
          </cell>
          <cell r="D11">
            <v>9609</v>
          </cell>
          <cell r="E11">
            <v>9587</v>
          </cell>
          <cell r="F11">
            <v>7833</v>
          </cell>
          <cell r="G11">
            <v>12472</v>
          </cell>
          <cell r="H11">
            <v>9937</v>
          </cell>
          <cell r="I11">
            <v>10198</v>
          </cell>
          <cell r="J11">
            <v>11877</v>
          </cell>
          <cell r="K11">
            <v>12283</v>
          </cell>
        </row>
        <row r="12">
          <cell r="A12" t="str">
            <v xml:space="preserve">     Domestic VAT</v>
          </cell>
          <cell r="B12">
            <v>9417</v>
          </cell>
          <cell r="C12">
            <v>10630</v>
          </cell>
          <cell r="D12">
            <v>10856</v>
          </cell>
          <cell r="E12">
            <v>9398</v>
          </cell>
          <cell r="F12">
            <v>13019</v>
          </cell>
          <cell r="G12">
            <v>11887</v>
          </cell>
          <cell r="H12">
            <v>9906</v>
          </cell>
          <cell r="I12">
            <v>12098</v>
          </cell>
          <cell r="J12">
            <v>13172</v>
          </cell>
          <cell r="K12">
            <v>8821</v>
          </cell>
        </row>
        <row r="13">
          <cell r="A13" t="str">
            <v xml:space="preserve">  International trade</v>
          </cell>
          <cell r="B13">
            <v>16105</v>
          </cell>
          <cell r="C13">
            <v>14657</v>
          </cell>
          <cell r="D13">
            <v>21002</v>
          </cell>
          <cell r="E13">
            <v>18962</v>
          </cell>
          <cell r="F13">
            <v>19989</v>
          </cell>
          <cell r="G13">
            <v>19702</v>
          </cell>
          <cell r="H13">
            <v>20741</v>
          </cell>
          <cell r="I13">
            <v>19997</v>
          </cell>
          <cell r="J13">
            <v>23956</v>
          </cell>
          <cell r="K13">
            <v>18981</v>
          </cell>
        </row>
        <row r="14">
          <cell r="A14" t="str">
            <v xml:space="preserve">     Customs duty</v>
          </cell>
          <cell r="B14">
            <v>9416</v>
          </cell>
          <cell r="C14">
            <v>6495</v>
          </cell>
          <cell r="D14">
            <v>7203</v>
          </cell>
          <cell r="E14">
            <v>6708</v>
          </cell>
          <cell r="F14">
            <v>8196</v>
          </cell>
          <cell r="G14">
            <v>8722</v>
          </cell>
          <cell r="H14">
            <v>8284</v>
          </cell>
          <cell r="I14">
            <v>8586</v>
          </cell>
          <cell r="J14">
            <v>8086</v>
          </cell>
          <cell r="K14">
            <v>8237</v>
          </cell>
        </row>
        <row r="15">
          <cell r="A15" t="str">
            <v xml:space="preserve">     Import VAT</v>
          </cell>
          <cell r="B15">
            <v>5085</v>
          </cell>
          <cell r="C15">
            <v>6321</v>
          </cell>
          <cell r="D15">
            <v>10724</v>
          </cell>
          <cell r="E15">
            <v>9297</v>
          </cell>
          <cell r="F15">
            <v>9236</v>
          </cell>
          <cell r="G15">
            <v>8795</v>
          </cell>
          <cell r="H15">
            <v>9412</v>
          </cell>
          <cell r="I15">
            <v>9430</v>
          </cell>
          <cell r="J15">
            <v>11898</v>
          </cell>
          <cell r="K15">
            <v>9030</v>
          </cell>
        </row>
        <row r="16">
          <cell r="A16" t="str">
            <v xml:space="preserve">     Pre-shipment fees</v>
          </cell>
          <cell r="B16">
            <v>1604</v>
          </cell>
          <cell r="C16">
            <v>1841</v>
          </cell>
          <cell r="D16">
            <v>3075</v>
          </cell>
          <cell r="E16">
            <v>2957</v>
          </cell>
          <cell r="F16">
            <v>2557</v>
          </cell>
          <cell r="G16">
            <v>2185</v>
          </cell>
          <cell r="H16">
            <v>3045</v>
          </cell>
          <cell r="I16">
            <v>1981</v>
          </cell>
          <cell r="J16">
            <v>3972</v>
          </cell>
          <cell r="K16">
            <v>1714</v>
          </cell>
        </row>
        <row r="17">
          <cell r="A17" t="str">
            <v xml:space="preserve">  Nontax revenue</v>
          </cell>
          <cell r="B17">
            <v>931</v>
          </cell>
          <cell r="C17">
            <v>374</v>
          </cell>
          <cell r="D17">
            <v>1602</v>
          </cell>
          <cell r="E17">
            <v>3389</v>
          </cell>
          <cell r="F17">
            <v>736</v>
          </cell>
          <cell r="G17">
            <v>10713</v>
          </cell>
          <cell r="H17">
            <v>1671</v>
          </cell>
          <cell r="I17">
            <v>8997</v>
          </cell>
          <cell r="J17">
            <v>10648</v>
          </cell>
          <cell r="K17">
            <v>2994</v>
          </cell>
        </row>
        <row r="18">
          <cell r="A18" t="str">
            <v xml:space="preserve">     Fuel levy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  Privatization receipts</v>
          </cell>
          <cell r="B19">
            <v>170</v>
          </cell>
          <cell r="C19">
            <v>23</v>
          </cell>
          <cell r="D19">
            <v>734</v>
          </cell>
          <cell r="E19">
            <v>2930</v>
          </cell>
          <cell r="F19">
            <v>150</v>
          </cell>
          <cell r="G19">
            <v>10096</v>
          </cell>
          <cell r="H19">
            <v>307</v>
          </cell>
          <cell r="I19">
            <v>7788</v>
          </cell>
          <cell r="J19">
            <v>9292</v>
          </cell>
          <cell r="K19">
            <v>2030</v>
          </cell>
        </row>
        <row r="20">
          <cell r="A20" t="str">
            <v xml:space="preserve">     Fees and fines</v>
          </cell>
          <cell r="B20">
            <v>761</v>
          </cell>
          <cell r="C20">
            <v>351</v>
          </cell>
          <cell r="D20">
            <v>868</v>
          </cell>
          <cell r="E20">
            <v>459</v>
          </cell>
          <cell r="F20">
            <v>586</v>
          </cell>
          <cell r="G20">
            <v>617</v>
          </cell>
          <cell r="H20">
            <v>1364</v>
          </cell>
          <cell r="I20">
            <v>1209</v>
          </cell>
          <cell r="J20">
            <v>1356</v>
          </cell>
          <cell r="K20">
            <v>964</v>
          </cell>
        </row>
        <row r="21">
          <cell r="A21" t="str">
            <v xml:space="preserve">  Exceptional revenue</v>
          </cell>
          <cell r="B21">
            <v>1759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1600</v>
          </cell>
          <cell r="K21">
            <v>0</v>
          </cell>
        </row>
        <row r="22">
          <cell r="A22" t="str">
            <v xml:space="preserve">     ZESCO excises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1600</v>
          </cell>
          <cell r="K22">
            <v>0</v>
          </cell>
        </row>
        <row r="23">
          <cell r="A23" t="str">
            <v xml:space="preserve">     UN refunds</v>
          </cell>
          <cell r="B23">
            <v>1759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 xml:space="preserve">     Other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</row>
        <row r="26">
          <cell r="A26" t="str">
            <v>Domestic expenditure and net lending</v>
          </cell>
          <cell r="B26">
            <v>63208</v>
          </cell>
          <cell r="C26">
            <v>67363</v>
          </cell>
          <cell r="D26">
            <v>35746</v>
          </cell>
          <cell r="E26">
            <v>59993</v>
          </cell>
          <cell r="F26">
            <v>50402</v>
          </cell>
          <cell r="G26">
            <v>50468</v>
          </cell>
          <cell r="H26">
            <v>73973</v>
          </cell>
          <cell r="I26">
            <v>69837</v>
          </cell>
          <cell r="J26">
            <v>51618</v>
          </cell>
          <cell r="K26">
            <v>80043</v>
          </cell>
        </row>
        <row r="27">
          <cell r="A27" t="str">
            <v xml:space="preserve"> Current expenditure</v>
          </cell>
          <cell r="B27">
            <v>57407</v>
          </cell>
          <cell r="C27">
            <v>64063</v>
          </cell>
          <cell r="D27">
            <v>35496</v>
          </cell>
          <cell r="E27">
            <v>55830</v>
          </cell>
          <cell r="F27">
            <v>46028</v>
          </cell>
          <cell r="G27">
            <v>47629</v>
          </cell>
          <cell r="H27">
            <v>70722</v>
          </cell>
          <cell r="I27">
            <v>64242</v>
          </cell>
          <cell r="J27">
            <v>49128</v>
          </cell>
          <cell r="K27">
            <v>77079</v>
          </cell>
        </row>
        <row r="28">
          <cell r="A28" t="str">
            <v xml:space="preserve">   Wages and salaries</v>
          </cell>
          <cell r="B28">
            <v>15964</v>
          </cell>
          <cell r="C28">
            <v>18151</v>
          </cell>
          <cell r="D28">
            <v>15712</v>
          </cell>
          <cell r="E28">
            <v>16276</v>
          </cell>
          <cell r="F28">
            <v>17679</v>
          </cell>
          <cell r="G28">
            <v>18122</v>
          </cell>
          <cell r="H28">
            <v>18844</v>
          </cell>
          <cell r="I28">
            <v>19037</v>
          </cell>
          <cell r="J28">
            <v>19234</v>
          </cell>
          <cell r="K28">
            <v>20609</v>
          </cell>
        </row>
        <row r="29">
          <cell r="A29" t="str">
            <v xml:space="preserve">     Personal emoluments</v>
          </cell>
          <cell r="B29">
            <v>15964</v>
          </cell>
          <cell r="C29">
            <v>15813</v>
          </cell>
          <cell r="D29">
            <v>14933</v>
          </cell>
          <cell r="E29">
            <v>14308</v>
          </cell>
          <cell r="F29">
            <v>16096</v>
          </cell>
          <cell r="G29">
            <v>16922</v>
          </cell>
          <cell r="H29">
            <v>16849</v>
          </cell>
          <cell r="I29">
            <v>16925</v>
          </cell>
          <cell r="J29">
            <v>19234</v>
          </cell>
          <cell r="K29">
            <v>17459</v>
          </cell>
        </row>
        <row r="30">
          <cell r="A30" t="str">
            <v xml:space="preserve">        Nondefence</v>
          </cell>
          <cell r="B30">
            <v>13292</v>
          </cell>
          <cell r="C30">
            <v>13231</v>
          </cell>
          <cell r="D30">
            <v>12351</v>
          </cell>
          <cell r="E30">
            <v>11703</v>
          </cell>
          <cell r="F30">
            <v>13496</v>
          </cell>
          <cell r="G30">
            <v>14108</v>
          </cell>
          <cell r="H30">
            <v>13919</v>
          </cell>
          <cell r="I30">
            <v>14325</v>
          </cell>
          <cell r="J30">
            <v>16634</v>
          </cell>
          <cell r="K30">
            <v>14859</v>
          </cell>
        </row>
        <row r="31">
          <cell r="A31" t="str">
            <v xml:space="preserve">        Defense</v>
          </cell>
          <cell r="B31">
            <v>2672</v>
          </cell>
          <cell r="C31">
            <v>2582</v>
          </cell>
          <cell r="D31">
            <v>2582</v>
          </cell>
          <cell r="E31">
            <v>2605</v>
          </cell>
          <cell r="F31">
            <v>2600</v>
          </cell>
          <cell r="G31">
            <v>2814</v>
          </cell>
          <cell r="H31">
            <v>2930</v>
          </cell>
          <cell r="I31">
            <v>2600</v>
          </cell>
          <cell r="J31">
            <v>2600</v>
          </cell>
          <cell r="K31">
            <v>2600</v>
          </cell>
        </row>
        <row r="32">
          <cell r="A32" t="str">
            <v xml:space="preserve">     Wage adjustment</v>
          </cell>
          <cell r="B32">
            <v>0</v>
          </cell>
          <cell r="C32">
            <v>2338</v>
          </cell>
          <cell r="D32">
            <v>779</v>
          </cell>
          <cell r="E32">
            <v>1968</v>
          </cell>
          <cell r="F32">
            <v>1583</v>
          </cell>
          <cell r="G32">
            <v>1200</v>
          </cell>
          <cell r="H32">
            <v>1995</v>
          </cell>
          <cell r="I32">
            <v>2112</v>
          </cell>
          <cell r="J32">
            <v>0</v>
          </cell>
          <cell r="K32">
            <v>2150</v>
          </cell>
        </row>
        <row r="33">
          <cell r="A33" t="str">
            <v xml:space="preserve">      Inducement allowance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650</v>
          </cell>
          <cell r="I33">
            <v>0</v>
          </cell>
          <cell r="J33">
            <v>100</v>
          </cell>
          <cell r="K33">
            <v>1000</v>
          </cell>
        </row>
        <row r="34">
          <cell r="A34" t="str">
            <v xml:space="preserve">  Recurrent departmental charges</v>
          </cell>
          <cell r="B34">
            <v>15178</v>
          </cell>
          <cell r="C34">
            <v>11528</v>
          </cell>
          <cell r="D34">
            <v>296</v>
          </cell>
          <cell r="E34">
            <v>14796</v>
          </cell>
          <cell r="F34">
            <v>10198</v>
          </cell>
          <cell r="G34">
            <v>6689</v>
          </cell>
          <cell r="H34">
            <v>12097</v>
          </cell>
          <cell r="I34">
            <v>5241</v>
          </cell>
          <cell r="J34">
            <v>11642</v>
          </cell>
          <cell r="K34">
            <v>13734</v>
          </cell>
        </row>
        <row r="35">
          <cell r="A35" t="str">
            <v xml:space="preserve">        Nondefense</v>
          </cell>
          <cell r="B35">
            <v>14426</v>
          </cell>
          <cell r="C35">
            <v>10739</v>
          </cell>
          <cell r="D35">
            <v>296</v>
          </cell>
          <cell r="E35">
            <v>13622</v>
          </cell>
          <cell r="F35">
            <v>9281</v>
          </cell>
          <cell r="G35">
            <v>6292</v>
          </cell>
          <cell r="H35">
            <v>11426</v>
          </cell>
          <cell r="I35">
            <v>4966</v>
          </cell>
          <cell r="J35">
            <v>11069</v>
          </cell>
          <cell r="K35">
            <v>13108</v>
          </cell>
        </row>
        <row r="36">
          <cell r="A36" t="str">
            <v xml:space="preserve">        Defense</v>
          </cell>
          <cell r="B36">
            <v>752</v>
          </cell>
          <cell r="C36">
            <v>789</v>
          </cell>
          <cell r="D36">
            <v>0</v>
          </cell>
          <cell r="E36">
            <v>1174</v>
          </cell>
          <cell r="F36">
            <v>917</v>
          </cell>
          <cell r="G36">
            <v>397</v>
          </cell>
          <cell r="H36">
            <v>671</v>
          </cell>
          <cell r="I36">
            <v>275</v>
          </cell>
          <cell r="J36">
            <v>573</v>
          </cell>
          <cell r="K36">
            <v>626</v>
          </cell>
        </row>
        <row r="37">
          <cell r="A37" t="str">
            <v xml:space="preserve">  Transfers and pensions</v>
          </cell>
          <cell r="B37">
            <v>8819</v>
          </cell>
          <cell r="C37">
            <v>8409</v>
          </cell>
          <cell r="D37">
            <v>6790</v>
          </cell>
          <cell r="E37">
            <v>9531</v>
          </cell>
          <cell r="F37">
            <v>4335</v>
          </cell>
          <cell r="G37">
            <v>9958</v>
          </cell>
          <cell r="H37">
            <v>9332</v>
          </cell>
          <cell r="I37">
            <v>8907</v>
          </cell>
          <cell r="J37">
            <v>2180</v>
          </cell>
          <cell r="K37">
            <v>11329</v>
          </cell>
        </row>
        <row r="38">
          <cell r="A38" t="str">
            <v xml:space="preserve">       Grants and other payments</v>
          </cell>
          <cell r="B38">
            <v>7328</v>
          </cell>
          <cell r="C38">
            <v>6918</v>
          </cell>
          <cell r="D38">
            <v>6790</v>
          </cell>
          <cell r="E38">
            <v>7281</v>
          </cell>
          <cell r="F38">
            <v>4335</v>
          </cell>
          <cell r="G38">
            <v>7458</v>
          </cell>
          <cell r="H38">
            <v>7375</v>
          </cell>
          <cell r="I38">
            <v>7407</v>
          </cell>
          <cell r="J38">
            <v>2180</v>
          </cell>
          <cell r="K38">
            <v>9079</v>
          </cell>
        </row>
        <row r="39">
          <cell r="A39" t="str">
            <v xml:space="preserve">       Pensions</v>
          </cell>
          <cell r="B39">
            <v>1491</v>
          </cell>
          <cell r="C39">
            <v>1491</v>
          </cell>
          <cell r="D39">
            <v>0</v>
          </cell>
          <cell r="E39">
            <v>2250</v>
          </cell>
          <cell r="F39">
            <v>0</v>
          </cell>
          <cell r="G39">
            <v>2500</v>
          </cell>
          <cell r="H39">
            <v>1957</v>
          </cell>
          <cell r="I39">
            <v>1500</v>
          </cell>
          <cell r="J39">
            <v>0</v>
          </cell>
          <cell r="K39">
            <v>2250</v>
          </cell>
        </row>
        <row r="40">
          <cell r="A40" t="str">
            <v xml:space="preserve">  Subsidies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</row>
        <row r="41">
          <cell r="A41" t="str">
            <v xml:space="preserve">  Interest on domestic debt</v>
          </cell>
          <cell r="B41">
            <v>9071</v>
          </cell>
          <cell r="C41">
            <v>18872</v>
          </cell>
          <cell r="D41">
            <v>8941</v>
          </cell>
          <cell r="E41">
            <v>7496</v>
          </cell>
          <cell r="F41">
            <v>6329</v>
          </cell>
          <cell r="G41">
            <v>6599</v>
          </cell>
          <cell r="H41">
            <v>8878</v>
          </cell>
          <cell r="I41">
            <v>20623</v>
          </cell>
          <cell r="J41">
            <v>10634</v>
          </cell>
          <cell r="K41">
            <v>7787</v>
          </cell>
        </row>
        <row r="42">
          <cell r="A42" t="str">
            <v xml:space="preserve">  Agriculture expenditure</v>
          </cell>
          <cell r="B42">
            <v>4445</v>
          </cell>
          <cell r="C42">
            <v>0</v>
          </cell>
          <cell r="D42">
            <v>0</v>
          </cell>
          <cell r="E42">
            <v>500</v>
          </cell>
          <cell r="F42">
            <v>3279</v>
          </cell>
          <cell r="G42">
            <v>1500</v>
          </cell>
          <cell r="H42">
            <v>3279</v>
          </cell>
          <cell r="I42">
            <v>500</v>
          </cell>
          <cell r="J42">
            <v>2500</v>
          </cell>
          <cell r="K42">
            <v>2000</v>
          </cell>
        </row>
        <row r="43">
          <cell r="A43" t="str">
            <v xml:space="preserve">       Strategic reserve</v>
          </cell>
          <cell r="B43">
            <v>0</v>
          </cell>
          <cell r="C43">
            <v>0</v>
          </cell>
          <cell r="D43">
            <v>0</v>
          </cell>
          <cell r="E43">
            <v>500</v>
          </cell>
          <cell r="F43">
            <v>1000</v>
          </cell>
          <cell r="G43">
            <v>1500</v>
          </cell>
          <cell r="H43">
            <v>0</v>
          </cell>
          <cell r="I43">
            <v>0</v>
          </cell>
          <cell r="J43">
            <v>1500</v>
          </cell>
          <cell r="K43">
            <v>2000</v>
          </cell>
        </row>
        <row r="44">
          <cell r="A44" t="str">
            <v xml:space="preserve">        Input financing</v>
          </cell>
          <cell r="B44">
            <v>1250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1000</v>
          </cell>
          <cell r="I44">
            <v>0</v>
          </cell>
          <cell r="J44">
            <v>1000</v>
          </cell>
          <cell r="K44">
            <v>0</v>
          </cell>
        </row>
        <row r="45">
          <cell r="A45" t="str">
            <v xml:space="preserve">        Drought relief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500</v>
          </cell>
          <cell r="J45">
            <v>0</v>
          </cell>
          <cell r="K45">
            <v>0</v>
          </cell>
        </row>
        <row r="46">
          <cell r="A46" t="str">
            <v xml:space="preserve">       ASIP</v>
          </cell>
          <cell r="B46">
            <v>3195</v>
          </cell>
          <cell r="C46">
            <v>0</v>
          </cell>
          <cell r="D46">
            <v>0</v>
          </cell>
          <cell r="E46">
            <v>0</v>
          </cell>
          <cell r="F46">
            <v>2279</v>
          </cell>
          <cell r="G46">
            <v>0</v>
          </cell>
          <cell r="H46">
            <v>2279</v>
          </cell>
          <cell r="I46">
            <v>0</v>
          </cell>
          <cell r="J46">
            <v>0</v>
          </cell>
          <cell r="K46">
            <v>0</v>
          </cell>
        </row>
        <row r="47">
          <cell r="A47" t="str">
            <v xml:space="preserve">             o/w RDCs</v>
          </cell>
          <cell r="B47">
            <v>3169</v>
          </cell>
          <cell r="C47">
            <v>0</v>
          </cell>
          <cell r="D47">
            <v>0</v>
          </cell>
          <cell r="E47">
            <v>0</v>
          </cell>
          <cell r="F47" t="str">
            <v/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</row>
        <row r="48">
          <cell r="A48" t="str">
            <v xml:space="preserve">             o/w grants</v>
          </cell>
          <cell r="B48">
            <v>26</v>
          </cell>
          <cell r="C48">
            <v>0</v>
          </cell>
          <cell r="D48">
            <v>0</v>
          </cell>
          <cell r="E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49">
          <cell r="A49" t="str">
            <v xml:space="preserve">  Other current expenditure</v>
          </cell>
          <cell r="B49">
            <v>3930</v>
          </cell>
          <cell r="C49">
            <v>7103</v>
          </cell>
          <cell r="D49">
            <v>3757</v>
          </cell>
          <cell r="E49">
            <v>7231</v>
          </cell>
          <cell r="F49">
            <v>4208</v>
          </cell>
          <cell r="G49">
            <v>4761</v>
          </cell>
          <cell r="H49">
            <v>17642</v>
          </cell>
          <cell r="I49">
            <v>9934</v>
          </cell>
          <cell r="J49">
            <v>2838</v>
          </cell>
          <cell r="K49">
            <v>21620</v>
          </cell>
        </row>
        <row r="50">
          <cell r="A50" t="str">
            <v xml:space="preserve">     Defense</v>
          </cell>
          <cell r="B50">
            <v>1139</v>
          </cell>
          <cell r="C50">
            <v>246</v>
          </cell>
          <cell r="D50">
            <v>140</v>
          </cell>
          <cell r="E50">
            <v>174</v>
          </cell>
          <cell r="F50">
            <v>0</v>
          </cell>
          <cell r="G50">
            <v>2239</v>
          </cell>
          <cell r="H50">
            <v>250</v>
          </cell>
          <cell r="I50">
            <v>700</v>
          </cell>
          <cell r="J50">
            <v>0</v>
          </cell>
        </row>
        <row r="51">
          <cell r="A51" t="str">
            <v xml:space="preserve">     ZRA funding</v>
          </cell>
          <cell r="B51">
            <v>1896</v>
          </cell>
          <cell r="C51">
            <v>3333</v>
          </cell>
          <cell r="D51">
            <v>2967</v>
          </cell>
          <cell r="E51">
            <v>2990</v>
          </cell>
          <cell r="F51">
            <v>3651</v>
          </cell>
          <cell r="G51">
            <v>1890</v>
          </cell>
          <cell r="H51">
            <v>1913</v>
          </cell>
          <cell r="I51">
            <v>1433</v>
          </cell>
          <cell r="J51">
            <v>1433</v>
          </cell>
          <cell r="K51">
            <v>1433</v>
          </cell>
        </row>
        <row r="52">
          <cell r="A52" t="str">
            <v xml:space="preserve">     Civil service reform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182</v>
          </cell>
          <cell r="H52">
            <v>541</v>
          </cell>
          <cell r="I52">
            <v>1027</v>
          </cell>
          <cell r="J52">
            <v>0</v>
          </cell>
        </row>
        <row r="53">
          <cell r="A53" t="str">
            <v xml:space="preserve">     Contingency</v>
          </cell>
          <cell r="B53">
            <v>895</v>
          </cell>
          <cell r="C53">
            <v>1924</v>
          </cell>
          <cell r="D53">
            <v>650</v>
          </cell>
          <cell r="E53">
            <v>2067</v>
          </cell>
          <cell r="F53">
            <v>157</v>
          </cell>
          <cell r="G53">
            <v>50</v>
          </cell>
          <cell r="H53">
            <v>1152</v>
          </cell>
          <cell r="I53">
            <v>1015</v>
          </cell>
          <cell r="J53">
            <v>1054</v>
          </cell>
          <cell r="K53">
            <v>2050</v>
          </cell>
        </row>
        <row r="54">
          <cell r="A54" t="str">
            <v xml:space="preserve">     Awards and compensation</v>
          </cell>
          <cell r="B54">
            <v>0</v>
          </cell>
          <cell r="C54">
            <v>0</v>
          </cell>
          <cell r="D54">
            <v>0</v>
          </cell>
          <cell r="E54">
            <v>2000</v>
          </cell>
          <cell r="F54">
            <v>0</v>
          </cell>
          <cell r="G54">
            <v>0</v>
          </cell>
          <cell r="H54">
            <v>75</v>
          </cell>
          <cell r="I54">
            <v>0</v>
          </cell>
          <cell r="J54">
            <v>351</v>
          </cell>
          <cell r="K54">
            <v>17537</v>
          </cell>
        </row>
        <row r="55">
          <cell r="A55" t="str">
            <v xml:space="preserve">    Payment to Kynock Fertilizer</v>
          </cell>
        </row>
        <row r="56">
          <cell r="A56" t="str">
            <v xml:space="preserve">    Issue of T-bills to Equator bank</v>
          </cell>
        </row>
        <row r="57">
          <cell r="A57" t="str">
            <v xml:space="preserve">    Transfer to ZIMCO liquidators</v>
          </cell>
        </row>
        <row r="58">
          <cell r="A58" t="str">
            <v xml:space="preserve">     Payment to Zambia Railways</v>
          </cell>
          <cell r="B58">
            <v>0</v>
          </cell>
          <cell r="C58">
            <v>600</v>
          </cell>
          <cell r="D58">
            <v>0</v>
          </cell>
          <cell r="E58">
            <v>0</v>
          </cell>
          <cell r="F58">
            <v>400</v>
          </cell>
          <cell r="G58">
            <v>400</v>
          </cell>
          <cell r="H58">
            <v>400</v>
          </cell>
          <cell r="I58">
            <v>0</v>
          </cell>
          <cell r="J58">
            <v>0</v>
          </cell>
          <cell r="K58">
            <v>600</v>
          </cell>
        </row>
        <row r="59">
          <cell r="A59" t="str">
            <v xml:space="preserve">     Payment to UBZ retrenchees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1600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Recapitalization of BOZ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3500</v>
          </cell>
          <cell r="I60">
            <v>0</v>
          </cell>
          <cell r="J60">
            <v>0</v>
          </cell>
          <cell r="K60">
            <v>0</v>
          </cell>
        </row>
        <row r="61">
          <cell r="A61" t="str">
            <v xml:space="preserve">     Transfer to ZANACO/ZNCB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1000</v>
          </cell>
          <cell r="I61">
            <v>1000</v>
          </cell>
        </row>
        <row r="62">
          <cell r="A62" t="str">
            <v xml:space="preserve">      Issue of bonds to Lima Bank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1259</v>
          </cell>
          <cell r="J62">
            <v>0</v>
          </cell>
          <cell r="K62">
            <v>0</v>
          </cell>
        </row>
        <row r="63">
          <cell r="A63" t="str">
            <v xml:space="preserve">      Payment to ZPA</v>
          </cell>
          <cell r="B63">
            <v>0</v>
          </cell>
          <cell r="C63">
            <v>1000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7211</v>
          </cell>
          <cell r="I63">
            <v>3500</v>
          </cell>
          <cell r="J63">
            <v>0</v>
          </cell>
          <cell r="K63">
            <v>0</v>
          </cell>
        </row>
        <row r="64">
          <cell r="A64" t="str">
            <v xml:space="preserve"> GRZ financed capital expenditure</v>
          </cell>
          <cell r="B64">
            <v>5801</v>
          </cell>
          <cell r="C64">
            <v>3300</v>
          </cell>
          <cell r="D64">
            <v>250</v>
          </cell>
          <cell r="E64">
            <v>4163</v>
          </cell>
          <cell r="F64">
            <v>4374</v>
          </cell>
          <cell r="G64">
            <v>2839</v>
          </cell>
          <cell r="H64">
            <v>3251</v>
          </cell>
          <cell r="I64">
            <v>5595</v>
          </cell>
          <cell r="J64">
            <v>2490</v>
          </cell>
          <cell r="K64">
            <v>2964</v>
          </cell>
        </row>
        <row r="65">
          <cell r="A65" t="str">
            <v xml:space="preserve">    Nondefense</v>
          </cell>
          <cell r="B65">
            <v>5801</v>
          </cell>
          <cell r="C65">
            <v>3050</v>
          </cell>
          <cell r="D65">
            <v>250</v>
          </cell>
          <cell r="E65">
            <v>4163</v>
          </cell>
          <cell r="F65">
            <v>4374</v>
          </cell>
          <cell r="G65">
            <v>2588</v>
          </cell>
          <cell r="H65">
            <v>3251</v>
          </cell>
          <cell r="I65">
            <v>5595</v>
          </cell>
          <cell r="J65">
            <v>2490</v>
          </cell>
          <cell r="K65">
            <v>2464</v>
          </cell>
        </row>
        <row r="66">
          <cell r="A66" t="str">
            <v xml:space="preserve">       O/w ASIP</v>
          </cell>
          <cell r="B66">
            <v>1084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A67" t="str">
            <v xml:space="preserve">     Defense</v>
          </cell>
          <cell r="B67">
            <v>0</v>
          </cell>
          <cell r="C67">
            <v>250</v>
          </cell>
          <cell r="D67">
            <v>0</v>
          </cell>
          <cell r="E67">
            <v>0</v>
          </cell>
          <cell r="F67">
            <v>0</v>
          </cell>
          <cell r="G67">
            <v>251</v>
          </cell>
          <cell r="H67">
            <v>0</v>
          </cell>
          <cell r="I67">
            <v>0</v>
          </cell>
          <cell r="J67">
            <v>0</v>
          </cell>
          <cell r="K67">
            <v>500</v>
          </cell>
        </row>
        <row r="68">
          <cell r="A68" t="str">
            <v xml:space="preserve">  Net lending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</row>
        <row r="69">
          <cell r="A69" t="str">
            <v xml:space="preserve">     Gross lending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A70" t="str">
            <v xml:space="preserve">      Repayments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</row>
        <row r="72">
          <cell r="A72" t="str">
            <v>Domestic balance (accrual)</v>
          </cell>
          <cell r="B72">
            <v>47</v>
          </cell>
          <cell r="C72">
            <v>-15485</v>
          </cell>
          <cell r="D72">
            <v>27418</v>
          </cell>
          <cell r="E72">
            <v>6594</v>
          </cell>
          <cell r="F72">
            <v>9586</v>
          </cell>
          <cell r="G72">
            <v>21774</v>
          </cell>
          <cell r="H72">
            <v>-9787</v>
          </cell>
          <cell r="I72">
            <v>-1221</v>
          </cell>
          <cell r="J72">
            <v>27290</v>
          </cell>
          <cell r="K72">
            <v>-7822</v>
          </cell>
        </row>
        <row r="73">
          <cell r="A73" t="str">
            <v xml:space="preserve"> Payments of domestic arrears</v>
          </cell>
          <cell r="B73">
            <v>0</v>
          </cell>
          <cell r="C73">
            <v>2301</v>
          </cell>
          <cell r="D73">
            <v>9993</v>
          </cell>
          <cell r="E73">
            <v>500</v>
          </cell>
          <cell r="F73">
            <v>500</v>
          </cell>
          <cell r="G73">
            <v>500</v>
          </cell>
          <cell r="H73">
            <v>2904</v>
          </cell>
          <cell r="I73">
            <v>2998</v>
          </cell>
          <cell r="J73">
            <v>2800</v>
          </cell>
          <cell r="K73">
            <v>20214</v>
          </cell>
        </row>
        <row r="74">
          <cell r="A74" t="str">
            <v xml:space="preserve"> Change in balances</v>
          </cell>
          <cell r="B74">
            <v>-9081</v>
          </cell>
          <cell r="C74">
            <v>-2443</v>
          </cell>
          <cell r="D74">
            <v>4911</v>
          </cell>
          <cell r="E74">
            <v>-88</v>
          </cell>
          <cell r="F74">
            <v>-5699</v>
          </cell>
          <cell r="G74">
            <v>10906</v>
          </cell>
          <cell r="H74">
            <v>-1790</v>
          </cell>
          <cell r="I74">
            <v>-1437</v>
          </cell>
          <cell r="J74">
            <v>-5222</v>
          </cell>
          <cell r="K74">
            <v>-1896</v>
          </cell>
        </row>
        <row r="75">
          <cell r="A75" t="str">
            <v>Domestic balance (cash)</v>
          </cell>
          <cell r="B75">
            <v>-9034</v>
          </cell>
          <cell r="C75">
            <v>-20229</v>
          </cell>
          <cell r="D75">
            <v>22336</v>
          </cell>
          <cell r="E75">
            <v>6006</v>
          </cell>
          <cell r="F75">
            <v>3387</v>
          </cell>
          <cell r="G75">
            <v>32180</v>
          </cell>
          <cell r="H75">
            <v>-14481</v>
          </cell>
          <cell r="I75">
            <v>-5656</v>
          </cell>
          <cell r="J75">
            <v>19268</v>
          </cell>
          <cell r="K75">
            <v>-29932</v>
          </cell>
        </row>
        <row r="76">
          <cell r="A76" t="str">
            <v xml:space="preserve">Cumulative cash balance </v>
          </cell>
          <cell r="B76">
            <v>-9034</v>
          </cell>
          <cell r="C76">
            <v>-29263</v>
          </cell>
          <cell r="D76">
            <v>-6927</v>
          </cell>
          <cell r="E76">
            <v>-921</v>
          </cell>
          <cell r="F76">
            <v>2466</v>
          </cell>
          <cell r="G76">
            <v>34646</v>
          </cell>
          <cell r="H76">
            <v>20165</v>
          </cell>
          <cell r="I76">
            <v>14509</v>
          </cell>
          <cell r="J76">
            <v>33777</v>
          </cell>
          <cell r="K76">
            <v>3845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1">
          <cell r="B1">
            <v>35065</v>
          </cell>
        </row>
      </sheetData>
      <sheetData sheetId="18"/>
      <sheetData sheetId="19"/>
      <sheetData sheetId="20"/>
      <sheetData sheetId="21"/>
      <sheetData sheetId="22">
        <row r="1">
          <cell r="B1">
            <v>35065</v>
          </cell>
        </row>
      </sheetData>
      <sheetData sheetId="23"/>
      <sheetData sheetId="24"/>
      <sheetData sheetId="25"/>
      <sheetData sheetId="26"/>
      <sheetData sheetId="27">
        <row r="1">
          <cell r="B1">
            <v>35065</v>
          </cell>
        </row>
      </sheetData>
      <sheetData sheetId="28"/>
      <sheetData sheetId="29"/>
      <sheetData sheetId="30"/>
      <sheetData sheetId="31"/>
      <sheetData sheetId="32">
        <row r="1">
          <cell r="B1">
            <v>35065</v>
          </cell>
        </row>
      </sheetData>
      <sheetData sheetId="33"/>
      <sheetData sheetId="34"/>
      <sheetData sheetId="35"/>
      <sheetData sheetId="36"/>
      <sheetData sheetId="37">
        <row r="1">
          <cell r="B1">
            <v>35065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B1">
            <v>35065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hflow"/>
      <sheetName val="cashflow_by_autonomous_status"/>
      <sheetName val="cashflow_blank"/>
      <sheetName val="Sheet1"/>
      <sheetName val="Sheet2"/>
      <sheetName val="Sheet3"/>
      <sheetName val="GRZ cashflow"/>
      <sheetName val="OutBOP"/>
      <sheetName val="OutGDP"/>
      <sheetName val="WETA"/>
      <sheetName val="forex_cashflow_3"/>
      <sheetName val="work_sect"/>
      <sheetName val="30_bop"/>
      <sheetName val="34_exdo"/>
      <sheetName val="Committed Debt Outflows"/>
      <sheetName val="report1"/>
      <sheetName val="tab 1 (old)"/>
      <sheetName val="BOE-Auth"/>
      <sheetName val="CBE-Reclas"/>
      <sheetName val="CBE-Auth"/>
      <sheetName val="Sumop_IMF"/>
      <sheetName val="HBE-Reclas"/>
      <sheetName val="HBE-Auth"/>
      <sheetName val="MSTable"/>
      <sheetName val="NFA-RED"/>
      <sheetName val="GRZ_cashflow"/>
      <sheetName val="Committed_Debt_Outflows"/>
      <sheetName val="tab_1_(old)"/>
      <sheetName val="GRZ_cashflow1"/>
      <sheetName val="Committed_Debt_Outflows1"/>
      <sheetName val="tab_1_(old)1"/>
      <sheetName val="GRZ_cashflow2"/>
      <sheetName val="Committed_Debt_Outflows2"/>
      <sheetName val="tab_1_(old)2"/>
      <sheetName val="GRZ_cashflow3"/>
      <sheetName val="Committed_Debt_Outflows3"/>
      <sheetName val="tab_1_(old)3"/>
      <sheetName val="GRZ_cashflow4"/>
      <sheetName val="Committed_Debt_Outflows4"/>
      <sheetName val="tab_1_(old)4"/>
      <sheetName val="GRZ_cashflow5"/>
      <sheetName val="Committed_Debt_Outflows5"/>
      <sheetName val="tab_1_(old)5"/>
      <sheetName val="BOP oil (new)"/>
      <sheetName val="GRZ_cashflow6"/>
      <sheetName val="Committed_Debt_Outflows6"/>
      <sheetName val="tab_1_(old)6"/>
      <sheetName val="BOP_oil_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  <sheetData sheetId="47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BK-input"/>
      <sheetName val="NFA-input"/>
      <sheetName val="Bud97-working"/>
      <sheetName val="Survey"/>
      <sheetName val="WETA-output"/>
      <sheetName val="CIRRs"/>
      <sheetName val="C"/>
      <sheetName val="cashflow"/>
      <sheetName val="AfDB"/>
      <sheetName val="34_EXDO"/>
      <sheetName val="CBE_consolidated"/>
      <sheetName val="Imp"/>
      <sheetName val="DSA output"/>
      <sheetName val="bench - 99"/>
      <sheetName val="BOP"/>
      <sheetName val="deleted from KenMoney(current)"/>
      <sheetName val="er"/>
      <sheetName val="wb"/>
      <sheetName val="PARAM"/>
      <sheetName val="DSA_output"/>
      <sheetName val="bench_-_99"/>
      <sheetName val="deleted_from_KenMoney(current)"/>
      <sheetName val="DSA_output1"/>
      <sheetName val="bench_-_991"/>
      <sheetName val="deleted_from_KenMoney(current)1"/>
      <sheetName val="DSA_output2"/>
      <sheetName val="bench_-_992"/>
      <sheetName val="deleted_from_KenMoney(current)2"/>
      <sheetName val="DSA_output3"/>
      <sheetName val="bench_-_993"/>
      <sheetName val="deleted_from_KenMoney(current)3"/>
      <sheetName val="DSA_output4"/>
      <sheetName val="bench_-_994"/>
      <sheetName val="deleted_from_KenMoney(current)4"/>
      <sheetName val="DSA_output5"/>
      <sheetName val="bench_-_995"/>
      <sheetName val="deleted_from_KenMoney(current)5"/>
      <sheetName val="Output"/>
      <sheetName val="A 11"/>
      <sheetName val="DSA_output6"/>
      <sheetName val="bench_-_996"/>
      <sheetName val="deleted_from_KenMoney(current)6"/>
      <sheetName val="A_11"/>
      <sheetName val="DSA_output7"/>
      <sheetName val="bench_-_997"/>
      <sheetName val="deleted_from_KenMoney(current)7"/>
      <sheetName val="A_111"/>
      <sheetName val="DSA_output8"/>
      <sheetName val="bench_-_998"/>
      <sheetName val="deleted_from_KenMoney(current)8"/>
      <sheetName val="A_112"/>
      <sheetName val="DSA_output9"/>
      <sheetName val="bench_-_999"/>
      <sheetName val="deleted_from_KenMoney(current)9"/>
      <sheetName val="A_113"/>
      <sheetName val="DSA_output10"/>
      <sheetName val="bench_-_9910"/>
      <sheetName val="deleted_from_KenMoney(current10"/>
      <sheetName val="A_114"/>
    </sheetNames>
    <sheetDataSet>
      <sheetData sheetId="0" refreshError="1">
        <row r="1">
          <cell r="B1" t="str">
            <v>Kenya: Central Bank of Kenya Balance Sheet</v>
          </cell>
        </row>
        <row r="2">
          <cell r="AC2" t="str">
            <v/>
          </cell>
        </row>
        <row r="3">
          <cell r="D3" t="str">
            <v>1990</v>
          </cell>
          <cell r="E3" t="str">
            <v>1991</v>
          </cell>
          <cell r="F3" t="str">
            <v>1991</v>
          </cell>
          <cell r="G3" t="str">
            <v>1992</v>
          </cell>
          <cell r="H3" t="str">
            <v>1992</v>
          </cell>
          <cell r="I3" t="str">
            <v>1993</v>
          </cell>
          <cell r="J3" t="str">
            <v>1993</v>
          </cell>
          <cell r="K3" t="str">
            <v>1993</v>
          </cell>
          <cell r="L3" t="str">
            <v>1993</v>
          </cell>
          <cell r="M3" t="str">
            <v>1994</v>
          </cell>
          <cell r="N3" t="str">
            <v>1994</v>
          </cell>
          <cell r="O3" t="str">
            <v>1994</v>
          </cell>
          <cell r="P3" t="str">
            <v>1994</v>
          </cell>
          <cell r="Q3" t="str">
            <v>1995</v>
          </cell>
          <cell r="R3" t="str">
            <v>1995</v>
          </cell>
          <cell r="S3" t="str">
            <v>1995</v>
          </cell>
          <cell r="T3" t="str">
            <v>1995</v>
          </cell>
          <cell r="U3" t="str">
            <v>1995</v>
          </cell>
          <cell r="V3" t="str">
            <v>1995</v>
          </cell>
          <cell r="W3" t="str">
            <v>1995</v>
          </cell>
          <cell r="X3" t="str">
            <v>1995</v>
          </cell>
          <cell r="Y3" t="str">
            <v>1995</v>
          </cell>
          <cell r="Z3" t="str">
            <v>1995</v>
          </cell>
          <cell r="AA3" t="str">
            <v>1995</v>
          </cell>
          <cell r="AB3" t="str">
            <v>1995</v>
          </cell>
          <cell r="AC3" t="str">
            <v>1996</v>
          </cell>
          <cell r="AD3" t="str">
            <v>1996</v>
          </cell>
          <cell r="AE3" t="str">
            <v>1996</v>
          </cell>
          <cell r="AF3" t="str">
            <v>1996</v>
          </cell>
          <cell r="AG3" t="str">
            <v>1996</v>
          </cell>
          <cell r="AI3" t="str">
            <v>1996</v>
          </cell>
          <cell r="AJ3" t="str">
            <v>1996</v>
          </cell>
          <cell r="AK3" t="str">
            <v>1996</v>
          </cell>
          <cell r="AL3" t="str">
            <v>1996</v>
          </cell>
          <cell r="AM3" t="str">
            <v>1996</v>
          </cell>
          <cell r="AN3" t="str">
            <v>1996</v>
          </cell>
          <cell r="AO3" t="str">
            <v>1996</v>
          </cell>
          <cell r="AP3" t="str">
            <v>1996</v>
          </cell>
          <cell r="AQ3" t="str">
            <v>1996</v>
          </cell>
        </row>
        <row r="4">
          <cell r="B4">
            <v>0</v>
          </cell>
          <cell r="D4" t="str">
            <v>Dec.</v>
          </cell>
          <cell r="E4" t="str">
            <v>Jun.</v>
          </cell>
          <cell r="F4" t="str">
            <v>Dec.</v>
          </cell>
          <cell r="G4" t="str">
            <v>Jun.</v>
          </cell>
          <cell r="H4" t="str">
            <v>Dec.</v>
          </cell>
          <cell r="I4" t="str">
            <v>Mar.</v>
          </cell>
          <cell r="J4" t="str">
            <v>Jun.</v>
          </cell>
          <cell r="K4" t="str">
            <v>Sep.</v>
          </cell>
          <cell r="L4" t="str">
            <v>Dec.</v>
          </cell>
          <cell r="M4" t="str">
            <v>Mar.</v>
          </cell>
          <cell r="N4" t="str">
            <v>Jun.</v>
          </cell>
          <cell r="O4" t="str">
            <v>Sep.</v>
          </cell>
          <cell r="P4" t="str">
            <v>Dec.</v>
          </cell>
          <cell r="Q4" t="str">
            <v>Jan.</v>
          </cell>
          <cell r="R4" t="str">
            <v>Feb.</v>
          </cell>
          <cell r="S4" t="str">
            <v>Mar.</v>
          </cell>
          <cell r="T4" t="str">
            <v>Apr.</v>
          </cell>
          <cell r="U4" t="str">
            <v>May.</v>
          </cell>
          <cell r="V4" t="str">
            <v>June</v>
          </cell>
          <cell r="W4" t="str">
            <v>July</v>
          </cell>
          <cell r="X4" t="str">
            <v>Aug.</v>
          </cell>
          <cell r="Y4" t="str">
            <v>Sept.</v>
          </cell>
          <cell r="Z4" t="str">
            <v>Oct.</v>
          </cell>
          <cell r="AA4" t="str">
            <v>Nov.</v>
          </cell>
          <cell r="AB4" t="str">
            <v>Dec.</v>
          </cell>
          <cell r="AC4" t="str">
            <v>Jan</v>
          </cell>
          <cell r="AD4" t="str">
            <v>Feb</v>
          </cell>
          <cell r="AE4" t="str">
            <v>Mar</v>
          </cell>
          <cell r="AF4" t="str">
            <v>Apr</v>
          </cell>
          <cell r="AG4" t="str">
            <v>May</v>
          </cell>
          <cell r="AI4" t="str">
            <v>June</v>
          </cell>
          <cell r="AJ4" t="str">
            <v>July</v>
          </cell>
          <cell r="AK4" t="str">
            <v>Aug</v>
          </cell>
          <cell r="AL4" t="str">
            <v>Sep.</v>
          </cell>
          <cell r="AM4" t="str">
            <v>Sep.</v>
          </cell>
          <cell r="AN4" t="str">
            <v>Oct.</v>
          </cell>
          <cell r="AO4" t="str">
            <v>Nov.</v>
          </cell>
          <cell r="AP4" t="str">
            <v>Dec.</v>
          </cell>
          <cell r="AQ4" t="str">
            <v>Dec.</v>
          </cell>
        </row>
        <row r="5">
          <cell r="B5">
            <v>0.78819444444444453</v>
          </cell>
          <cell r="D5" t="str">
            <v>Act.</v>
          </cell>
          <cell r="E5" t="str">
            <v>Act.</v>
          </cell>
          <cell r="F5" t="str">
            <v>Act.</v>
          </cell>
          <cell r="G5" t="str">
            <v>Act.</v>
          </cell>
          <cell r="H5" t="str">
            <v>Act.</v>
          </cell>
          <cell r="I5" t="str">
            <v>Act.</v>
          </cell>
          <cell r="J5" t="str">
            <v>Act.</v>
          </cell>
          <cell r="K5" t="str">
            <v>Act.</v>
          </cell>
          <cell r="L5" t="str">
            <v>Act.</v>
          </cell>
          <cell r="M5" t="str">
            <v>Act.</v>
          </cell>
          <cell r="N5" t="str">
            <v>Act.</v>
          </cell>
          <cell r="O5" t="str">
            <v>Act.</v>
          </cell>
          <cell r="P5" t="str">
            <v>Act.</v>
          </cell>
          <cell r="Q5" t="str">
            <v>Act.</v>
          </cell>
          <cell r="R5" t="str">
            <v>Act.</v>
          </cell>
          <cell r="S5" t="str">
            <v>Act.</v>
          </cell>
          <cell r="T5" t="str">
            <v>Act.</v>
          </cell>
          <cell r="U5" t="str">
            <v>Act.</v>
          </cell>
          <cell r="V5" t="str">
            <v>Act.</v>
          </cell>
          <cell r="W5" t="str">
            <v>Act.</v>
          </cell>
          <cell r="X5" t="str">
            <v>Act.</v>
          </cell>
          <cell r="Y5" t="str">
            <v>Act.</v>
          </cell>
          <cell r="Z5" t="str">
            <v>Act.</v>
          </cell>
          <cell r="AA5" t="str">
            <v>Act.</v>
          </cell>
          <cell r="AB5" t="str">
            <v>Act.</v>
          </cell>
          <cell r="AC5" t="str">
            <v>Act.</v>
          </cell>
          <cell r="AD5" t="str">
            <v>Act.</v>
          </cell>
          <cell r="AE5" t="str">
            <v>Act.</v>
          </cell>
          <cell r="AF5" t="str">
            <v>Act.</v>
          </cell>
          <cell r="AG5" t="str">
            <v>Act.</v>
          </cell>
          <cell r="AI5" t="str">
            <v>Act.</v>
          </cell>
          <cell r="AJ5" t="str">
            <v>Act.</v>
          </cell>
          <cell r="AK5" t="str">
            <v>Act.</v>
          </cell>
          <cell r="AL5" t="str">
            <v>Program</v>
          </cell>
          <cell r="AM5" t="str">
            <v>Act.</v>
          </cell>
          <cell r="AN5" t="str">
            <v>Act.</v>
          </cell>
          <cell r="AO5" t="str">
            <v>Act.</v>
          </cell>
          <cell r="AP5" t="str">
            <v>Program</v>
          </cell>
          <cell r="AQ5" t="str">
            <v>Act.</v>
          </cell>
        </row>
        <row r="6">
          <cell r="B6" t="str">
            <v>All historical data obtained from CBK Research Department</v>
          </cell>
          <cell r="S6" t="str">
            <v>|--at constant exchange rate (Kshs. 55.75/US$)--&gt;</v>
          </cell>
        </row>
        <row r="7">
          <cell r="B7" t="str">
            <v>(Contact: J Kinyua)</v>
          </cell>
          <cell r="C7" t="str">
            <v xml:space="preserve">                             (In millions of Ksh)</v>
          </cell>
        </row>
        <row r="9">
          <cell r="B9" t="str">
            <v>Total NFA of CBK 1/</v>
          </cell>
          <cell r="D9">
            <v>-6087.4287999999997</v>
          </cell>
          <cell r="E9">
            <v>-8473.197830000001</v>
          </cell>
          <cell r="F9">
            <v>-9305.1742399999966</v>
          </cell>
          <cell r="G9">
            <v>-10291.84016</v>
          </cell>
          <cell r="H9">
            <v>-8801.7941999999985</v>
          </cell>
          <cell r="I9">
            <v>-11295.686360000003</v>
          </cell>
          <cell r="J9">
            <v>-10649.446270000004</v>
          </cell>
          <cell r="K9">
            <v>-12228.762419999999</v>
          </cell>
          <cell r="L9">
            <v>8140.3139500000034</v>
          </cell>
          <cell r="M9">
            <v>19097.919719999994</v>
          </cell>
          <cell r="N9">
            <v>19517.9113</v>
          </cell>
          <cell r="O9">
            <v>21386.412240000001</v>
          </cell>
          <cell r="P9">
            <v>7854</v>
          </cell>
          <cell r="Q9">
            <v>6764</v>
          </cell>
          <cell r="R9">
            <v>5688</v>
          </cell>
          <cell r="S9">
            <v>13650.575632000004</v>
          </cell>
          <cell r="V9">
            <v>5303.6629119999961</v>
          </cell>
          <cell r="Y9">
            <v>4996.9961120000007</v>
          </cell>
          <cell r="AB9">
            <v>3004.0433097967507</v>
          </cell>
          <cell r="AC9">
            <v>4474.8653841703308</v>
          </cell>
          <cell r="AD9">
            <v>3616.8447877798535</v>
          </cell>
          <cell r="AE9">
            <v>9749.3275738396587</v>
          </cell>
          <cell r="AF9">
            <v>12548.978917129687</v>
          </cell>
          <cell r="AG9">
            <v>16023.656205170977</v>
          </cell>
          <cell r="AI9">
            <v>22294.620898998426</v>
          </cell>
          <cell r="AJ9">
            <v>21971.169796113034</v>
          </cell>
          <cell r="AK9">
            <v>24583</v>
          </cell>
          <cell r="AL9">
            <v>9143.5217119999998</v>
          </cell>
          <cell r="AM9">
            <v>20556.355443288754</v>
          </cell>
          <cell r="AN9">
            <v>22879.159662321537</v>
          </cell>
          <cell r="AO9">
            <v>24214.497603398722</v>
          </cell>
          <cell r="AP9">
            <v>11357.098432000001</v>
          </cell>
          <cell r="AQ9">
            <v>25615.801041735125</v>
          </cell>
        </row>
        <row r="11">
          <cell r="B11" t="str">
            <v>Total NDA of CBK</v>
          </cell>
          <cell r="D11">
            <v>21823.128799999999</v>
          </cell>
          <cell r="E11">
            <v>24462.187830000003</v>
          </cell>
          <cell r="F11">
            <v>27310.174239999997</v>
          </cell>
          <cell r="G11">
            <v>28416.84016</v>
          </cell>
          <cell r="H11">
            <v>34534.794199999997</v>
          </cell>
          <cell r="J11">
            <v>37418.44627</v>
          </cell>
          <cell r="L11">
            <v>33991.686049999997</v>
          </cell>
          <cell r="M11">
            <v>26446.080280000009</v>
          </cell>
          <cell r="N11">
            <v>21267.0887</v>
          </cell>
          <cell r="O11">
            <v>23821.587759999995</v>
          </cell>
          <cell r="P11">
            <v>47462</v>
          </cell>
          <cell r="S11">
            <v>38064.424367999993</v>
          </cell>
          <cell r="V11">
            <v>47628.337088</v>
          </cell>
          <cell r="Y11">
            <v>54000.516887999998</v>
          </cell>
          <cell r="AB11">
            <v>68197.101690203242</v>
          </cell>
          <cell r="AC11">
            <v>64134.954615829673</v>
          </cell>
          <cell r="AD11">
            <v>66170.155212220154</v>
          </cell>
          <cell r="AE11">
            <v>58621.672426160338</v>
          </cell>
          <cell r="AF11">
            <v>59943.021082870313</v>
          </cell>
          <cell r="AG11">
            <v>53246.343794829023</v>
          </cell>
          <cell r="AI11">
            <v>46513.279101001564</v>
          </cell>
          <cell r="AJ11">
            <v>52278.830203886959</v>
          </cell>
          <cell r="AK11">
            <v>48306</v>
          </cell>
          <cell r="AL11">
            <v>61283.658860426178</v>
          </cell>
          <cell r="AM11">
            <v>53174.644556711253</v>
          </cell>
          <cell r="AN11">
            <v>50571.840337678463</v>
          </cell>
          <cell r="AO11">
            <v>52734.017396601281</v>
          </cell>
          <cell r="AP11">
            <v>40083</v>
          </cell>
          <cell r="AQ11">
            <v>51376.198958264868</v>
          </cell>
        </row>
        <row r="13">
          <cell r="B13" t="str">
            <v xml:space="preserve">  Domestic credit</v>
          </cell>
          <cell r="D13">
            <v>23567</v>
          </cell>
          <cell r="E13">
            <v>25293</v>
          </cell>
          <cell r="F13">
            <v>28855</v>
          </cell>
          <cell r="G13">
            <v>29455</v>
          </cell>
          <cell r="H13">
            <v>32840</v>
          </cell>
          <cell r="J13">
            <v>29950</v>
          </cell>
          <cell r="L13">
            <v>26956</v>
          </cell>
          <cell r="M13">
            <v>19204</v>
          </cell>
          <cell r="N13">
            <v>11818</v>
          </cell>
          <cell r="O13">
            <v>14160</v>
          </cell>
          <cell r="P13">
            <v>31849</v>
          </cell>
          <cell r="S13">
            <v>31101</v>
          </cell>
          <cell r="V13">
            <v>37911</v>
          </cell>
          <cell r="Y13">
            <v>45337</v>
          </cell>
          <cell r="AB13">
            <v>59893</v>
          </cell>
          <cell r="AC13">
            <v>55419</v>
          </cell>
          <cell r="AD13">
            <v>57376</v>
          </cell>
          <cell r="AE13">
            <v>50621</v>
          </cell>
          <cell r="AF13">
            <v>52155</v>
          </cell>
          <cell r="AG13">
            <v>44961</v>
          </cell>
          <cell r="AI13">
            <v>37138</v>
          </cell>
          <cell r="AJ13">
            <v>43718</v>
          </cell>
          <cell r="AK13">
            <v>41953</v>
          </cell>
          <cell r="AL13">
            <v>51066</v>
          </cell>
          <cell r="AM13">
            <v>46360</v>
          </cell>
          <cell r="AN13">
            <v>39977</v>
          </cell>
          <cell r="AO13">
            <v>42142</v>
          </cell>
          <cell r="AP13">
            <v>40083</v>
          </cell>
          <cell r="AQ13">
            <v>41650</v>
          </cell>
        </row>
        <row r="15">
          <cell r="B15" t="str">
            <v xml:space="preserve">    Government (net) 2/</v>
          </cell>
          <cell r="D15">
            <v>23359</v>
          </cell>
          <cell r="E15">
            <v>25202</v>
          </cell>
          <cell r="F15">
            <v>27991</v>
          </cell>
          <cell r="G15">
            <v>22947</v>
          </cell>
          <cell r="H15">
            <v>20124</v>
          </cell>
          <cell r="J15">
            <v>10708</v>
          </cell>
          <cell r="L15">
            <v>15472</v>
          </cell>
          <cell r="M15">
            <v>4514</v>
          </cell>
          <cell r="N15">
            <v>-456</v>
          </cell>
          <cell r="O15">
            <v>3122</v>
          </cell>
          <cell r="P15">
            <v>21777</v>
          </cell>
          <cell r="S15">
            <v>19304</v>
          </cell>
          <cell r="V15">
            <v>24298</v>
          </cell>
          <cell r="Y15">
            <v>35559</v>
          </cell>
          <cell r="AB15">
            <v>50127</v>
          </cell>
          <cell r="AC15">
            <v>45853</v>
          </cell>
          <cell r="AD15">
            <v>47807</v>
          </cell>
          <cell r="AE15">
            <v>40659</v>
          </cell>
          <cell r="AF15">
            <v>42634</v>
          </cell>
          <cell r="AG15">
            <v>35677</v>
          </cell>
          <cell r="AI15">
            <v>27822</v>
          </cell>
          <cell r="AJ15">
            <v>34573</v>
          </cell>
          <cell r="AK15">
            <v>32827</v>
          </cell>
          <cell r="AL15">
            <v>41299</v>
          </cell>
          <cell r="AM15">
            <v>37156</v>
          </cell>
          <cell r="AN15">
            <v>30849</v>
          </cell>
          <cell r="AO15">
            <v>33039</v>
          </cell>
          <cell r="AP15">
            <v>40083</v>
          </cell>
          <cell r="AQ15">
            <v>32594</v>
          </cell>
        </row>
        <row r="16">
          <cell r="B16" t="str">
            <v xml:space="preserve">      Securities</v>
          </cell>
          <cell r="D16">
            <v>5150.2</v>
          </cell>
          <cell r="F16">
            <v>6497.38</v>
          </cell>
          <cell r="H16">
            <v>7304.130000000001</v>
          </cell>
          <cell r="J16">
            <v>30954</v>
          </cell>
          <cell r="L16">
            <v>52368</v>
          </cell>
          <cell r="M16">
            <v>52651</v>
          </cell>
          <cell r="N16">
            <v>5019</v>
          </cell>
          <cell r="O16">
            <v>525</v>
          </cell>
          <cell r="P16">
            <v>547</v>
          </cell>
          <cell r="S16">
            <v>523</v>
          </cell>
          <cell r="V16">
            <v>544</v>
          </cell>
          <cell r="Y16">
            <v>623</v>
          </cell>
          <cell r="AB16">
            <v>524</v>
          </cell>
          <cell r="AC16">
            <v>522</v>
          </cell>
          <cell r="AD16">
            <v>4422</v>
          </cell>
          <cell r="AE16">
            <v>522</v>
          </cell>
          <cell r="AF16">
            <v>478</v>
          </cell>
          <cell r="AG16">
            <v>480</v>
          </cell>
          <cell r="AI16">
            <v>3154</v>
          </cell>
          <cell r="AJ16">
            <v>3428</v>
          </cell>
          <cell r="AK16">
            <v>752</v>
          </cell>
          <cell r="AL16">
            <v>200</v>
          </cell>
          <cell r="AM16">
            <v>3507</v>
          </cell>
          <cell r="AN16">
            <v>1282</v>
          </cell>
          <cell r="AO16">
            <v>791</v>
          </cell>
          <cell r="AP16">
            <v>524</v>
          </cell>
          <cell r="AQ16">
            <v>2197</v>
          </cell>
        </row>
        <row r="17">
          <cell r="B17" t="str">
            <v xml:space="preserve">      Advances</v>
          </cell>
          <cell r="D17">
            <v>18208.8</v>
          </cell>
          <cell r="E17">
            <v>25202</v>
          </cell>
          <cell r="F17">
            <v>21493.62</v>
          </cell>
          <cell r="G17">
            <v>22947</v>
          </cell>
          <cell r="H17">
            <v>12819.869999999999</v>
          </cell>
          <cell r="I17">
            <v>0</v>
          </cell>
          <cell r="J17">
            <v>-20246</v>
          </cell>
          <cell r="L17">
            <v>-36896</v>
          </cell>
          <cell r="M17">
            <v>-48137</v>
          </cell>
          <cell r="N17">
            <v>-5475</v>
          </cell>
          <cell r="O17">
            <v>2597</v>
          </cell>
          <cell r="P17">
            <v>21230</v>
          </cell>
          <cell r="S17">
            <v>18781</v>
          </cell>
          <cell r="V17">
            <v>23754</v>
          </cell>
          <cell r="Y17">
            <v>34936</v>
          </cell>
          <cell r="AB17">
            <v>49603</v>
          </cell>
          <cell r="AC17">
            <v>45331</v>
          </cell>
          <cell r="AD17">
            <v>43385</v>
          </cell>
          <cell r="AE17">
            <v>40137</v>
          </cell>
          <cell r="AF17">
            <v>42156</v>
          </cell>
          <cell r="AG17">
            <v>35197</v>
          </cell>
          <cell r="AI17">
            <v>24668</v>
          </cell>
          <cell r="AJ17">
            <v>31145</v>
          </cell>
          <cell r="AK17">
            <v>32075</v>
          </cell>
          <cell r="AL17">
            <v>41099</v>
          </cell>
          <cell r="AM17">
            <v>33649</v>
          </cell>
          <cell r="AN17">
            <v>29567</v>
          </cell>
          <cell r="AO17">
            <v>32248</v>
          </cell>
          <cell r="AP17">
            <v>39559</v>
          </cell>
          <cell r="AQ17">
            <v>30397</v>
          </cell>
        </row>
        <row r="18">
          <cell r="B18" t="str">
            <v xml:space="preserve">        A/c No 1</v>
          </cell>
          <cell r="N18">
            <v>78135</v>
          </cell>
          <cell r="O18">
            <v>97538</v>
          </cell>
          <cell r="P18">
            <v>104148</v>
          </cell>
          <cell r="S18">
            <v>103241.7</v>
          </cell>
          <cell r="V18">
            <v>99153</v>
          </cell>
          <cell r="Y18">
            <v>100985</v>
          </cell>
          <cell r="AB18">
            <v>108970</v>
          </cell>
          <cell r="AC18">
            <v>104410</v>
          </cell>
          <cell r="AD18">
            <v>106568</v>
          </cell>
          <cell r="AE18">
            <v>108210</v>
          </cell>
          <cell r="AF18">
            <v>111277</v>
          </cell>
          <cell r="AG18">
            <v>114718</v>
          </cell>
          <cell r="AI18">
            <v>105808</v>
          </cell>
          <cell r="AJ18">
            <v>115033</v>
          </cell>
          <cell r="AK18">
            <v>114990</v>
          </cell>
          <cell r="AM18">
            <v>116216</v>
          </cell>
          <cell r="AN18">
            <v>114274</v>
          </cell>
          <cell r="AO18">
            <v>115737</v>
          </cell>
          <cell r="AQ18">
            <v>112976</v>
          </cell>
        </row>
        <row r="19">
          <cell r="B19" t="str">
            <v xml:space="preserve">        A/c No 2</v>
          </cell>
          <cell r="N19">
            <v>-83610</v>
          </cell>
          <cell r="O19">
            <v>-94941</v>
          </cell>
          <cell r="P19">
            <v>-82918</v>
          </cell>
          <cell r="S19">
            <v>-84460.7</v>
          </cell>
          <cell r="V19">
            <v>-75399</v>
          </cell>
          <cell r="Y19">
            <v>-66049</v>
          </cell>
          <cell r="AB19">
            <v>-59367</v>
          </cell>
          <cell r="AC19">
            <v>-59079</v>
          </cell>
          <cell r="AD19">
            <v>-63183</v>
          </cell>
          <cell r="AE19">
            <v>-68073</v>
          </cell>
          <cell r="AF19">
            <v>-69121</v>
          </cell>
          <cell r="AG19">
            <v>-79521</v>
          </cell>
          <cell r="AI19">
            <v>-81140</v>
          </cell>
          <cell r="AJ19">
            <v>-83888</v>
          </cell>
          <cell r="AK19">
            <v>-82915</v>
          </cell>
          <cell r="AM19">
            <v>-82567</v>
          </cell>
          <cell r="AN19">
            <v>-84707</v>
          </cell>
          <cell r="AO19">
            <v>-83489</v>
          </cell>
          <cell r="AQ19">
            <v>-82579</v>
          </cell>
        </row>
        <row r="21">
          <cell r="B21" t="str">
            <v xml:space="preserve">    Advances and discounts</v>
          </cell>
        </row>
        <row r="22">
          <cell r="B22" t="str">
            <v xml:space="preserve">    to commercial banks 4/</v>
          </cell>
          <cell r="D22">
            <v>208</v>
          </cell>
          <cell r="E22">
            <v>91</v>
          </cell>
          <cell r="F22">
            <v>864</v>
          </cell>
          <cell r="G22">
            <v>6508</v>
          </cell>
          <cell r="H22">
            <v>12716</v>
          </cell>
          <cell r="J22">
            <v>19242</v>
          </cell>
          <cell r="L22">
            <v>11484</v>
          </cell>
          <cell r="M22">
            <v>14690</v>
          </cell>
          <cell r="N22">
            <v>12274</v>
          </cell>
          <cell r="O22">
            <v>11038</v>
          </cell>
          <cell r="P22">
            <v>10072</v>
          </cell>
          <cell r="S22">
            <v>11797</v>
          </cell>
          <cell r="V22">
            <v>13613</v>
          </cell>
          <cell r="Y22">
            <v>9778</v>
          </cell>
          <cell r="AB22">
            <v>9766</v>
          </cell>
          <cell r="AC22">
            <v>9566</v>
          </cell>
          <cell r="AD22">
            <v>9569</v>
          </cell>
          <cell r="AE22">
            <v>9962</v>
          </cell>
          <cell r="AF22">
            <v>9521</v>
          </cell>
          <cell r="AG22">
            <v>9284</v>
          </cell>
          <cell r="AI22">
            <v>9316</v>
          </cell>
          <cell r="AJ22">
            <v>9145</v>
          </cell>
          <cell r="AK22">
            <v>9126</v>
          </cell>
          <cell r="AL22">
            <v>9767</v>
          </cell>
          <cell r="AM22">
            <v>9204</v>
          </cell>
          <cell r="AN22">
            <v>9128</v>
          </cell>
          <cell r="AO22">
            <v>9103</v>
          </cell>
          <cell r="AQ22">
            <v>9056</v>
          </cell>
        </row>
        <row r="23">
          <cell r="B23" t="str">
            <v xml:space="preserve">              Repo Sales and Tap sales</v>
          </cell>
        </row>
        <row r="24">
          <cell r="B24" t="str">
            <v xml:space="preserve">              Overnight Advances</v>
          </cell>
        </row>
        <row r="25">
          <cell r="B25" t="str">
            <v xml:space="preserve">              Advances to NBK</v>
          </cell>
        </row>
        <row r="26">
          <cell r="B26" t="str">
            <v xml:space="preserve">              Repo purchases </v>
          </cell>
        </row>
        <row r="29">
          <cell r="B29" t="str">
            <v xml:space="preserve">    Other domestic assets (net)</v>
          </cell>
          <cell r="D29">
            <v>-1743.8712000000014</v>
          </cell>
          <cell r="E29">
            <v>-830.81216999999742</v>
          </cell>
          <cell r="F29">
            <v>-1544.8257600000034</v>
          </cell>
          <cell r="G29">
            <v>-1038.1598400000003</v>
          </cell>
          <cell r="H29">
            <v>1694.7941999999966</v>
          </cell>
          <cell r="J29">
            <v>7468.446270000004</v>
          </cell>
          <cell r="L29">
            <v>7035.6860499999966</v>
          </cell>
          <cell r="M29">
            <v>7242.0802800000092</v>
          </cell>
          <cell r="N29">
            <v>9449.0887000000002</v>
          </cell>
          <cell r="O29">
            <v>9661.5877599999949</v>
          </cell>
          <cell r="P29">
            <v>15613</v>
          </cell>
          <cell r="S29">
            <v>6963.4243679999927</v>
          </cell>
          <cell r="V29">
            <v>9717.3370880000002</v>
          </cell>
          <cell r="Y29">
            <v>8663.5168879999983</v>
          </cell>
          <cell r="AB29">
            <v>8304.1016902032425</v>
          </cell>
          <cell r="AC29">
            <v>8715.9546158296725</v>
          </cell>
          <cell r="AD29">
            <v>8794.1552122201465</v>
          </cell>
          <cell r="AE29">
            <v>8000.6724261603376</v>
          </cell>
          <cell r="AF29">
            <v>7788.021082870313</v>
          </cell>
          <cell r="AG29">
            <v>8285.343794829023</v>
          </cell>
          <cell r="AI29">
            <v>9375.2791010015644</v>
          </cell>
          <cell r="AJ29">
            <v>8560.8302038869588</v>
          </cell>
          <cell r="AK29">
            <v>6353</v>
          </cell>
          <cell r="AL29">
            <v>10217.658860426178</v>
          </cell>
          <cell r="AM29">
            <v>6814.6445567112532</v>
          </cell>
          <cell r="AN29">
            <v>10594.840337678463</v>
          </cell>
          <cell r="AO29">
            <v>10592.017396601281</v>
          </cell>
          <cell r="AQ29">
            <v>9726.1989582648675</v>
          </cell>
        </row>
        <row r="30">
          <cell r="B30" t="str">
            <v xml:space="preserve">      Revaluation Account</v>
          </cell>
          <cell r="C30" t="str">
            <v/>
          </cell>
          <cell r="L30">
            <v>20237</v>
          </cell>
          <cell r="M30">
            <v>20237</v>
          </cell>
          <cell r="N30">
            <v>20237</v>
          </cell>
          <cell r="O30">
            <v>20237</v>
          </cell>
          <cell r="P30">
            <v>20237</v>
          </cell>
          <cell r="S30">
            <v>20237</v>
          </cell>
          <cell r="V30">
            <v>20237</v>
          </cell>
          <cell r="Y30">
            <v>20237</v>
          </cell>
          <cell r="AB30">
            <v>20237</v>
          </cell>
          <cell r="AC30">
            <v>20237</v>
          </cell>
          <cell r="AD30">
            <v>20237</v>
          </cell>
          <cell r="AE30">
            <v>20237</v>
          </cell>
          <cell r="AF30">
            <v>20237</v>
          </cell>
          <cell r="AG30">
            <v>20237</v>
          </cell>
          <cell r="AI30">
            <v>20237</v>
          </cell>
          <cell r="AJ30">
            <v>20237</v>
          </cell>
          <cell r="AK30">
            <v>20237</v>
          </cell>
          <cell r="AM30">
            <v>20237</v>
          </cell>
          <cell r="AN30">
            <v>20237</v>
          </cell>
          <cell r="AO30">
            <v>20237</v>
          </cell>
          <cell r="AQ30">
            <v>20237</v>
          </cell>
        </row>
        <row r="31">
          <cell r="B31" t="str">
            <v xml:space="preserve">      Fixed assets</v>
          </cell>
          <cell r="P31">
            <v>1242</v>
          </cell>
          <cell r="Q31">
            <v>1269</v>
          </cell>
          <cell r="R31">
            <v>1289</v>
          </cell>
          <cell r="S31">
            <v>1315</v>
          </cell>
          <cell r="T31">
            <v>1356</v>
          </cell>
          <cell r="U31">
            <v>1385</v>
          </cell>
          <cell r="V31">
            <v>1457</v>
          </cell>
          <cell r="W31">
            <v>1478</v>
          </cell>
          <cell r="X31">
            <v>1543</v>
          </cell>
          <cell r="Y31">
            <v>1504</v>
          </cell>
          <cell r="Z31">
            <v>1555</v>
          </cell>
          <cell r="AA31">
            <v>1698</v>
          </cell>
          <cell r="AB31">
            <v>1785</v>
          </cell>
          <cell r="AC31">
            <v>1837</v>
          </cell>
          <cell r="AD31">
            <v>1880</v>
          </cell>
          <cell r="AE31">
            <v>2004</v>
          </cell>
          <cell r="AF31">
            <v>2045</v>
          </cell>
          <cell r="AG31">
            <v>2146</v>
          </cell>
          <cell r="AI31">
            <v>2126</v>
          </cell>
          <cell r="AJ31">
            <v>2229</v>
          </cell>
          <cell r="AK31">
            <v>2254</v>
          </cell>
          <cell r="AM31">
            <v>2327</v>
          </cell>
          <cell r="AN31">
            <v>2381</v>
          </cell>
          <cell r="AO31">
            <v>2381</v>
          </cell>
          <cell r="AQ31">
            <v>2642</v>
          </cell>
        </row>
        <row r="32">
          <cell r="B32" t="str">
            <v xml:space="preserve">      Valuation adjustment</v>
          </cell>
          <cell r="L32" t="str">
            <v>...</v>
          </cell>
          <cell r="M32" t="str">
            <v>...</v>
          </cell>
          <cell r="N32" t="str">
            <v>...</v>
          </cell>
          <cell r="O32" t="str">
            <v>...</v>
          </cell>
          <cell r="P32" t="str">
            <v>...</v>
          </cell>
          <cell r="S32">
            <v>-1321</v>
          </cell>
          <cell r="V32">
            <v>-1047</v>
          </cell>
          <cell r="Y32">
            <v>-849</v>
          </cell>
          <cell r="AB32">
            <v>-739</v>
          </cell>
          <cell r="AC32">
            <v>-500</v>
          </cell>
          <cell r="AD32">
            <v>-616</v>
          </cell>
          <cell r="AE32">
            <v>-327</v>
          </cell>
          <cell r="AF32">
            <v>-169</v>
          </cell>
          <cell r="AG32">
            <v>164</v>
          </cell>
          <cell r="AI32">
            <v>361</v>
          </cell>
          <cell r="AJ32">
            <v>622</v>
          </cell>
          <cell r="AK32">
            <v>300</v>
          </cell>
          <cell r="AM32">
            <v>-269</v>
          </cell>
          <cell r="AN32">
            <v>231</v>
          </cell>
          <cell r="AO32">
            <v>231</v>
          </cell>
          <cell r="AQ32">
            <v>78</v>
          </cell>
        </row>
        <row r="33">
          <cell r="B33" t="str">
            <v xml:space="preserve">      General Reserve Fund</v>
          </cell>
          <cell r="L33">
            <v>0</v>
          </cell>
          <cell r="M33">
            <v>0</v>
          </cell>
          <cell r="N33">
            <v>-93</v>
          </cell>
          <cell r="O33">
            <v>-93</v>
          </cell>
          <cell r="P33">
            <v>-93</v>
          </cell>
          <cell r="S33">
            <v>-94</v>
          </cell>
          <cell r="V33">
            <v>-359</v>
          </cell>
          <cell r="Y33">
            <v>-359</v>
          </cell>
          <cell r="AB33">
            <v>-359</v>
          </cell>
          <cell r="AC33">
            <v>-359</v>
          </cell>
          <cell r="AD33">
            <v>-359</v>
          </cell>
          <cell r="AE33">
            <v>-359</v>
          </cell>
          <cell r="AF33">
            <v>-359</v>
          </cell>
          <cell r="AG33">
            <v>-359</v>
          </cell>
          <cell r="AI33">
            <v>-359</v>
          </cell>
          <cell r="AJ33">
            <v>-359</v>
          </cell>
          <cell r="AK33">
            <v>-359</v>
          </cell>
          <cell r="AM33">
            <v>-359</v>
          </cell>
          <cell r="AN33">
            <v>-172</v>
          </cell>
          <cell r="AO33">
            <v>-172</v>
          </cell>
          <cell r="AQ33">
            <v>-172</v>
          </cell>
        </row>
        <row r="34">
          <cell r="B34" t="str">
            <v xml:space="preserve">      Share Capital</v>
          </cell>
          <cell r="AB34">
            <v>-500</v>
          </cell>
          <cell r="AC34">
            <v>-500</v>
          </cell>
          <cell r="AD34">
            <v>-500</v>
          </cell>
          <cell r="AE34">
            <v>-500</v>
          </cell>
          <cell r="AF34">
            <v>-500</v>
          </cell>
          <cell r="AG34">
            <v>-500</v>
          </cell>
          <cell r="AI34">
            <v>-500</v>
          </cell>
          <cell r="AJ34">
            <v>-500</v>
          </cell>
          <cell r="AK34">
            <v>-500</v>
          </cell>
          <cell r="AM34">
            <v>-500</v>
          </cell>
          <cell r="AN34">
            <v>-1500</v>
          </cell>
          <cell r="AO34">
            <v>-1500</v>
          </cell>
          <cell r="AQ34">
            <v>-1500</v>
          </cell>
        </row>
        <row r="35">
          <cell r="B35" t="str">
            <v xml:space="preserve">      Year's surplus</v>
          </cell>
          <cell r="W35">
            <v>-558</v>
          </cell>
          <cell r="X35">
            <v>-1160</v>
          </cell>
          <cell r="Y35">
            <v>-1825</v>
          </cell>
          <cell r="Z35">
            <v>-2530</v>
          </cell>
          <cell r="AA35">
            <v>-3411</v>
          </cell>
          <cell r="AB35">
            <v>-4085</v>
          </cell>
          <cell r="AC35">
            <v>-4909</v>
          </cell>
          <cell r="AD35">
            <v>-5686</v>
          </cell>
          <cell r="AE35">
            <v>-6558</v>
          </cell>
          <cell r="AF35">
            <v>-7253</v>
          </cell>
          <cell r="AG35">
            <v>-8194</v>
          </cell>
          <cell r="AI35">
            <v>-8125</v>
          </cell>
          <cell r="AJ35">
            <v>-462</v>
          </cell>
          <cell r="AK35">
            <v>-1101</v>
          </cell>
          <cell r="AM35">
            <v>-1737</v>
          </cell>
          <cell r="AN35">
            <v>-2735</v>
          </cell>
          <cell r="AO35">
            <v>-2735</v>
          </cell>
          <cell r="AQ35">
            <v>-3344</v>
          </cell>
        </row>
        <row r="36">
          <cell r="B36" t="str">
            <v xml:space="preserve">      Past Year's surplus</v>
          </cell>
          <cell r="AJ36">
            <v>-8125</v>
          </cell>
          <cell r="AK36">
            <v>-8125</v>
          </cell>
          <cell r="AM36">
            <v>-8125</v>
          </cell>
          <cell r="AN36">
            <v>0</v>
          </cell>
          <cell r="AO36">
            <v>0</v>
          </cell>
        </row>
        <row r="37">
          <cell r="B37" t="str">
            <v xml:space="preserve">      o/w Dividend to GOK</v>
          </cell>
          <cell r="V37">
            <v>-2383</v>
          </cell>
          <cell r="AJ37">
            <v>-7312</v>
          </cell>
          <cell r="AK37">
            <v>-7312</v>
          </cell>
          <cell r="AM37">
            <v>-7312</v>
          </cell>
          <cell r="AN37">
            <v>0</v>
          </cell>
          <cell r="AO37">
            <v>0</v>
          </cell>
        </row>
        <row r="38">
          <cell r="B38" t="str">
            <v xml:space="preserve">      Interim Dividend</v>
          </cell>
          <cell r="AC38">
            <v>2000</v>
          </cell>
          <cell r="AD38">
            <v>2000</v>
          </cell>
          <cell r="AE38">
            <v>2000</v>
          </cell>
          <cell r="AF38">
            <v>2000</v>
          </cell>
          <cell r="AG38">
            <v>2000</v>
          </cell>
          <cell r="AI38">
            <v>3500</v>
          </cell>
          <cell r="AJ38">
            <v>3500</v>
          </cell>
          <cell r="AK38">
            <v>3500</v>
          </cell>
          <cell r="AM38">
            <v>3500</v>
          </cell>
          <cell r="AN38">
            <v>0</v>
          </cell>
          <cell r="AO38">
            <v>0</v>
          </cell>
        </row>
        <row r="39">
          <cell r="B39" t="str">
            <v xml:space="preserve">      Other deposits</v>
          </cell>
          <cell r="D39">
            <v>-1888.61</v>
          </cell>
          <cell r="F39">
            <v>-2423.64</v>
          </cell>
          <cell r="H39">
            <v>-5576.88</v>
          </cell>
          <cell r="I39">
            <v>-5065.3500000000004</v>
          </cell>
          <cell r="J39">
            <v>-6281.62</v>
          </cell>
          <cell r="K39">
            <v>-6497.74</v>
          </cell>
          <cell r="L39">
            <v>-5559</v>
          </cell>
          <cell r="M39">
            <v>-5267</v>
          </cell>
          <cell r="N39">
            <v>-4371</v>
          </cell>
          <cell r="O39">
            <v>-4779</v>
          </cell>
          <cell r="P39">
            <v>-3175</v>
          </cell>
          <cell r="Q39">
            <v>-3297</v>
          </cell>
          <cell r="R39">
            <v>-3392</v>
          </cell>
          <cell r="S39">
            <v>-3252</v>
          </cell>
          <cell r="T39">
            <v>-2996</v>
          </cell>
          <cell r="U39">
            <v>-3100</v>
          </cell>
          <cell r="V39">
            <v>-4647</v>
          </cell>
          <cell r="W39">
            <v>-5315</v>
          </cell>
          <cell r="X39">
            <v>-5598</v>
          </cell>
          <cell r="Y39">
            <v>-5460</v>
          </cell>
          <cell r="Z39">
            <v>-5658</v>
          </cell>
          <cell r="AA39">
            <v>-7251</v>
          </cell>
          <cell r="AB39">
            <v>-5435</v>
          </cell>
          <cell r="AC39">
            <v>-6127</v>
          </cell>
          <cell r="AD39">
            <v>-5708</v>
          </cell>
          <cell r="AE39">
            <v>-5996</v>
          </cell>
          <cell r="AF39">
            <v>-5774</v>
          </cell>
          <cell r="AG39">
            <v>-5386</v>
          </cell>
          <cell r="AI39">
            <v>-5700</v>
          </cell>
          <cell r="AJ39">
            <v>-6086</v>
          </cell>
          <cell r="AK39">
            <v>-5963</v>
          </cell>
          <cell r="AM39">
            <v>-6214</v>
          </cell>
          <cell r="AN39">
            <v>-5707</v>
          </cell>
          <cell r="AO39">
            <v>-5583</v>
          </cell>
          <cell r="AQ39">
            <v>-5883</v>
          </cell>
        </row>
        <row r="40">
          <cell r="B40" t="str">
            <v xml:space="preserve">      Other </v>
          </cell>
          <cell r="L40">
            <v>-7642.3139500000034</v>
          </cell>
          <cell r="M40">
            <v>-6509</v>
          </cell>
          <cell r="N40">
            <v>-8454</v>
          </cell>
          <cell r="O40">
            <v>-10616</v>
          </cell>
          <cell r="P40">
            <v>-2691</v>
          </cell>
          <cell r="S40">
            <v>-10015.575632000007</v>
          </cell>
          <cell r="V40">
            <v>-3899.6629119999998</v>
          </cell>
          <cell r="Y40">
            <v>-6768.4831120000017</v>
          </cell>
          <cell r="AB40">
            <v>-2599.8983097967575</v>
          </cell>
          <cell r="AC40">
            <v>-2963.0453841703275</v>
          </cell>
          <cell r="AD40">
            <v>-2453.8447877798535</v>
          </cell>
          <cell r="AE40">
            <v>-2500.3275738396624</v>
          </cell>
          <cell r="AF40">
            <v>-2438.978917129687</v>
          </cell>
          <cell r="AG40">
            <v>-1822.656205170977</v>
          </cell>
          <cell r="AI40">
            <v>-2164.7208989984356</v>
          </cell>
          <cell r="AJ40">
            <v>-2495.1697961130412</v>
          </cell>
          <cell r="AK40">
            <v>-3890</v>
          </cell>
          <cell r="AM40">
            <v>-2045.3554432887468</v>
          </cell>
          <cell r="AN40">
            <v>-2140.1596623215373</v>
          </cell>
          <cell r="AO40">
            <v>-2266.9826033987192</v>
          </cell>
          <cell r="AQ40">
            <v>-2331.8010417351325</v>
          </cell>
        </row>
        <row r="42">
          <cell r="B42" t="str">
            <v xml:space="preserve">   Reserve money </v>
          </cell>
          <cell r="D42">
            <v>15735.7</v>
          </cell>
          <cell r="E42">
            <v>15988.99</v>
          </cell>
          <cell r="F42">
            <v>18005</v>
          </cell>
          <cell r="G42">
            <v>18125</v>
          </cell>
          <cell r="H42">
            <v>25733</v>
          </cell>
          <cell r="I42">
            <v>25454.940000000002</v>
          </cell>
          <cell r="J42">
            <v>26769</v>
          </cell>
          <cell r="K42">
            <v>30789.71</v>
          </cell>
          <cell r="L42">
            <v>42132</v>
          </cell>
          <cell r="M42">
            <v>45544</v>
          </cell>
          <cell r="N42">
            <v>40785</v>
          </cell>
          <cell r="O42">
            <v>45208</v>
          </cell>
          <cell r="P42">
            <v>55316</v>
          </cell>
          <cell r="Q42">
            <v>51800</v>
          </cell>
          <cell r="R42">
            <v>52194</v>
          </cell>
          <cell r="S42">
            <v>51715</v>
          </cell>
          <cell r="T42">
            <v>54970</v>
          </cell>
          <cell r="U42">
            <v>52765</v>
          </cell>
          <cell r="V42">
            <v>52932</v>
          </cell>
          <cell r="W42">
            <v>55538.161</v>
          </cell>
          <cell r="X42">
            <v>57613.240000000005</v>
          </cell>
          <cell r="Y42">
            <v>58997.512999999999</v>
          </cell>
          <cell r="Z42">
            <v>60736</v>
          </cell>
          <cell r="AA42">
            <v>66312</v>
          </cell>
          <cell r="AB42">
            <v>71201.14499999999</v>
          </cell>
          <cell r="AC42">
            <v>68609.820000000007</v>
          </cell>
          <cell r="AD42">
            <v>69787</v>
          </cell>
          <cell r="AE42">
            <v>68371</v>
          </cell>
          <cell r="AF42">
            <v>72492</v>
          </cell>
          <cell r="AG42">
            <v>69270</v>
          </cell>
          <cell r="AI42">
            <v>68807.899999999994</v>
          </cell>
          <cell r="AJ42">
            <v>74250</v>
          </cell>
          <cell r="AK42">
            <v>72889</v>
          </cell>
          <cell r="AL42">
            <v>70427.180572426179</v>
          </cell>
          <cell r="AM42">
            <v>73731</v>
          </cell>
          <cell r="AN42">
            <v>73451</v>
          </cell>
          <cell r="AO42">
            <v>76948.514999999999</v>
          </cell>
          <cell r="AQ42">
            <v>76992</v>
          </cell>
        </row>
        <row r="43">
          <cell r="B43" t="str">
            <v xml:space="preserve">  - monthly average</v>
          </cell>
          <cell r="S43">
            <v>54170</v>
          </cell>
          <cell r="T43">
            <v>53030</v>
          </cell>
          <cell r="U43">
            <v>53027.5</v>
          </cell>
          <cell r="V43">
            <v>54250</v>
          </cell>
          <cell r="W43">
            <v>55234</v>
          </cell>
          <cell r="X43">
            <v>57640</v>
          </cell>
          <cell r="Y43">
            <v>59295</v>
          </cell>
          <cell r="Z43">
            <v>61282</v>
          </cell>
          <cell r="AA43">
            <v>64010</v>
          </cell>
          <cell r="AB43">
            <v>67810</v>
          </cell>
          <cell r="AC43">
            <v>71070</v>
          </cell>
          <cell r="AD43">
            <v>69712.5</v>
          </cell>
          <cell r="AE43">
            <v>71365</v>
          </cell>
          <cell r="AF43">
            <v>73374.8</v>
          </cell>
          <cell r="AG43">
            <v>71457.75</v>
          </cell>
          <cell r="AI43">
            <v>72179</v>
          </cell>
          <cell r="AJ43">
            <v>72029.899999999994</v>
          </cell>
          <cell r="AK43">
            <v>73328</v>
          </cell>
          <cell r="AM43">
            <v>73129</v>
          </cell>
          <cell r="AO43">
            <v>73213</v>
          </cell>
          <cell r="AQ43">
            <v>76893</v>
          </cell>
        </row>
        <row r="44">
          <cell r="B44" t="str">
            <v xml:space="preserve">   (excl required reserves)</v>
          </cell>
          <cell r="AQ44">
            <v>37056</v>
          </cell>
        </row>
        <row r="46">
          <cell r="B46" t="str">
            <v xml:space="preserve">   Currency outside banks</v>
          </cell>
          <cell r="D46">
            <v>10794</v>
          </cell>
          <cell r="E46">
            <v>10702</v>
          </cell>
          <cell r="F46">
            <v>12723</v>
          </cell>
          <cell r="G46">
            <v>12725</v>
          </cell>
          <cell r="H46">
            <v>17152</v>
          </cell>
          <cell r="I46">
            <v>17249.48</v>
          </cell>
          <cell r="J46">
            <v>17717</v>
          </cell>
          <cell r="K46">
            <v>18750.349999999999</v>
          </cell>
          <cell r="L46">
            <v>21194</v>
          </cell>
          <cell r="M46">
            <v>21832.951000000001</v>
          </cell>
          <cell r="N46">
            <v>20367</v>
          </cell>
          <cell r="O46">
            <v>21625.052</v>
          </cell>
          <cell r="P46">
            <v>24724.526000000002</v>
          </cell>
          <cell r="Q46">
            <v>24092.804</v>
          </cell>
          <cell r="R46">
            <v>24746.094000000001</v>
          </cell>
          <cell r="S46">
            <v>24824.322</v>
          </cell>
          <cell r="T46">
            <v>25026.739000000001</v>
          </cell>
          <cell r="U46">
            <v>24895.733</v>
          </cell>
          <cell r="V46">
            <v>25825.493999999999</v>
          </cell>
          <cell r="W46">
            <v>25912.121999999999</v>
          </cell>
          <cell r="X46">
            <v>26606.969000000001</v>
          </cell>
          <cell r="Y46">
            <v>26429.806</v>
          </cell>
          <cell r="Z46">
            <v>26390.998</v>
          </cell>
          <cell r="AA46">
            <v>28084.042000000001</v>
          </cell>
          <cell r="AB46">
            <v>28795</v>
          </cell>
          <cell r="AC46">
            <v>27887</v>
          </cell>
          <cell r="AD46">
            <v>28482</v>
          </cell>
          <cell r="AE46">
            <v>28750</v>
          </cell>
          <cell r="AF46">
            <v>28380</v>
          </cell>
          <cell r="AG46">
            <v>28474</v>
          </cell>
          <cell r="AI46">
            <v>28747</v>
          </cell>
          <cell r="AJ46">
            <v>28814.97</v>
          </cell>
          <cell r="AK46">
            <v>29354.92</v>
          </cell>
          <cell r="AL46">
            <v>27977.383222526711</v>
          </cell>
          <cell r="AM46">
            <v>27757.901999999998</v>
          </cell>
          <cell r="AN46">
            <v>28424.301000000003</v>
          </cell>
          <cell r="AO46">
            <v>30282.515000000003</v>
          </cell>
          <cell r="AQ46">
            <v>30394</v>
          </cell>
        </row>
        <row r="47">
          <cell r="B47" t="str">
            <v xml:space="preserve">   Bank reserves</v>
          </cell>
          <cell r="D47">
            <v>4941.7</v>
          </cell>
          <cell r="E47">
            <v>5286.99</v>
          </cell>
          <cell r="F47">
            <v>5282</v>
          </cell>
          <cell r="G47">
            <v>5400</v>
          </cell>
          <cell r="H47">
            <v>8581</v>
          </cell>
          <cell r="I47">
            <v>8205.4600000000028</v>
          </cell>
          <cell r="J47">
            <v>9052</v>
          </cell>
          <cell r="K47">
            <v>12039.36</v>
          </cell>
          <cell r="L47">
            <v>20938</v>
          </cell>
          <cell r="M47">
            <v>23711.048999999999</v>
          </cell>
          <cell r="N47">
            <v>20418</v>
          </cell>
          <cell r="O47">
            <v>23582.948</v>
          </cell>
          <cell r="P47">
            <v>30591.473999999998</v>
          </cell>
          <cell r="Q47">
            <v>27707.196</v>
          </cell>
          <cell r="R47">
            <v>27447.905999999999</v>
          </cell>
          <cell r="S47">
            <v>26890.678</v>
          </cell>
          <cell r="T47">
            <v>29943.260999999999</v>
          </cell>
          <cell r="U47">
            <v>27869.267</v>
          </cell>
          <cell r="V47">
            <v>27106.506000000001</v>
          </cell>
          <cell r="W47">
            <v>29626.039000000001</v>
          </cell>
          <cell r="X47">
            <v>31006.271000000001</v>
          </cell>
          <cell r="Y47">
            <v>32567.706999999999</v>
          </cell>
          <cell r="Z47">
            <v>34345.002</v>
          </cell>
          <cell r="AA47">
            <v>38227.957999999999</v>
          </cell>
          <cell r="AB47">
            <v>42406.144999999997</v>
          </cell>
          <cell r="AC47">
            <v>40722.82</v>
          </cell>
          <cell r="AD47">
            <v>41305</v>
          </cell>
          <cell r="AE47">
            <v>39621</v>
          </cell>
          <cell r="AF47">
            <v>44112</v>
          </cell>
          <cell r="AG47">
            <v>40796</v>
          </cell>
          <cell r="AI47">
            <v>40060.9</v>
          </cell>
          <cell r="AJ47">
            <v>45435.03</v>
          </cell>
          <cell r="AK47">
            <v>43534.080000000002</v>
          </cell>
          <cell r="AL47">
            <v>42449.797349899469</v>
          </cell>
          <cell r="AM47">
            <v>45973.097999999998</v>
          </cell>
          <cell r="AN47">
            <v>45026.699000000001</v>
          </cell>
          <cell r="AO47">
            <v>46666</v>
          </cell>
          <cell r="AQ47">
            <v>46598</v>
          </cell>
        </row>
        <row r="48">
          <cell r="B48" t="str">
            <v xml:space="preserve">     Bank + NBFI deposits with CBK</v>
          </cell>
          <cell r="D48">
            <v>2981.7</v>
          </cell>
          <cell r="E48">
            <v>3847.49</v>
          </cell>
          <cell r="F48">
            <v>3024</v>
          </cell>
          <cell r="G48">
            <v>3430</v>
          </cell>
          <cell r="H48">
            <v>5675</v>
          </cell>
          <cell r="I48">
            <v>5743.36</v>
          </cell>
          <cell r="J48">
            <v>6594</v>
          </cell>
          <cell r="K48">
            <v>9395.27</v>
          </cell>
          <cell r="L48">
            <v>17355</v>
          </cell>
          <cell r="M48">
            <v>21341</v>
          </cell>
          <cell r="N48">
            <v>17474</v>
          </cell>
          <cell r="O48">
            <v>20813</v>
          </cell>
          <cell r="P48">
            <v>26152</v>
          </cell>
          <cell r="Q48">
            <v>24559</v>
          </cell>
          <cell r="R48">
            <v>23952</v>
          </cell>
          <cell r="S48">
            <v>23610</v>
          </cell>
          <cell r="T48">
            <v>26868</v>
          </cell>
          <cell r="U48">
            <v>24514</v>
          </cell>
          <cell r="V48">
            <v>23900</v>
          </cell>
          <cell r="W48">
            <v>26123.161</v>
          </cell>
          <cell r="X48">
            <v>27394.240000000002</v>
          </cell>
          <cell r="Y48">
            <v>29352</v>
          </cell>
          <cell r="Z48">
            <v>30229</v>
          </cell>
          <cell r="AA48">
            <v>34315</v>
          </cell>
          <cell r="AB48">
            <v>37206</v>
          </cell>
          <cell r="AC48">
            <v>36621</v>
          </cell>
          <cell r="AD48">
            <v>37379</v>
          </cell>
          <cell r="AE48">
            <v>35951</v>
          </cell>
          <cell r="AF48">
            <v>40114</v>
          </cell>
          <cell r="AG48">
            <v>37231</v>
          </cell>
          <cell r="AI48">
            <v>36542.9</v>
          </cell>
          <cell r="AJ48">
            <v>41178</v>
          </cell>
          <cell r="AK48">
            <v>39580</v>
          </cell>
          <cell r="AL48">
            <v>37249.797349899469</v>
          </cell>
          <cell r="AM48">
            <v>41292</v>
          </cell>
          <cell r="AN48">
            <v>40699</v>
          </cell>
          <cell r="AO48">
            <v>42226</v>
          </cell>
          <cell r="AQ48">
            <v>40654</v>
          </cell>
        </row>
        <row r="49">
          <cell r="B49" t="str">
            <v xml:space="preserve">        Required reserves</v>
          </cell>
          <cell r="G49">
            <v>3610</v>
          </cell>
          <cell r="H49">
            <v>4380</v>
          </cell>
          <cell r="I49">
            <v>4802</v>
          </cell>
          <cell r="J49">
            <v>6461.3040000000001</v>
          </cell>
          <cell r="K49">
            <v>8044</v>
          </cell>
          <cell r="L49">
            <v>12693</v>
          </cell>
          <cell r="M49">
            <v>21090</v>
          </cell>
          <cell r="N49">
            <v>20407</v>
          </cell>
          <cell r="O49">
            <v>19331.523000000001</v>
          </cell>
          <cell r="P49">
            <v>23292</v>
          </cell>
          <cell r="Q49">
            <v>24252.06438</v>
          </cell>
          <cell r="R49">
            <v>23497.786619999999</v>
          </cell>
          <cell r="S49">
            <v>23663</v>
          </cell>
          <cell r="T49">
            <v>24128.635859999999</v>
          </cell>
          <cell r="U49">
            <v>24787.776239999999</v>
          </cell>
          <cell r="V49">
            <v>24889</v>
          </cell>
          <cell r="W49">
            <v>26644</v>
          </cell>
          <cell r="X49">
            <v>25558</v>
          </cell>
          <cell r="Y49">
            <v>27695</v>
          </cell>
          <cell r="Z49">
            <v>29538</v>
          </cell>
          <cell r="AA49">
            <v>31720</v>
          </cell>
          <cell r="AB49">
            <v>35722</v>
          </cell>
          <cell r="AC49">
            <v>36125</v>
          </cell>
          <cell r="AD49">
            <v>36611</v>
          </cell>
          <cell r="AE49">
            <v>35354</v>
          </cell>
          <cell r="AF49">
            <v>37261</v>
          </cell>
          <cell r="AG49">
            <v>37950</v>
          </cell>
          <cell r="AI49">
            <v>37865.4</v>
          </cell>
          <cell r="AJ49">
            <v>39321</v>
          </cell>
          <cell r="AK49">
            <v>39756</v>
          </cell>
          <cell r="AL49">
            <v>37049.797349899469</v>
          </cell>
          <cell r="AM49">
            <v>39662</v>
          </cell>
          <cell r="AN49">
            <v>39119</v>
          </cell>
          <cell r="AO49">
            <v>39777</v>
          </cell>
          <cell r="AQ49">
            <v>39936</v>
          </cell>
        </row>
        <row r="50">
          <cell r="B50" t="str">
            <v xml:space="preserve">        Excess (Deficiency) reserves</v>
          </cell>
          <cell r="G50">
            <v>-180</v>
          </cell>
          <cell r="H50">
            <v>1295</v>
          </cell>
          <cell r="I50">
            <v>941.35999999999967</v>
          </cell>
          <cell r="J50">
            <v>132.696</v>
          </cell>
          <cell r="K50">
            <v>1351.2700000000004</v>
          </cell>
          <cell r="L50">
            <v>4662</v>
          </cell>
          <cell r="M50">
            <v>251</v>
          </cell>
          <cell r="N50">
            <v>-2933</v>
          </cell>
          <cell r="O50">
            <v>1481.4770000000001</v>
          </cell>
          <cell r="P50">
            <v>2860</v>
          </cell>
          <cell r="Q50">
            <v>306.93562000000003</v>
          </cell>
          <cell r="R50">
            <v>454.21338000000003</v>
          </cell>
          <cell r="S50">
            <v>-53</v>
          </cell>
          <cell r="T50">
            <v>2739.3641400000001</v>
          </cell>
          <cell r="U50">
            <v>-273.77623999999997</v>
          </cell>
          <cell r="V50">
            <v>-989</v>
          </cell>
          <cell r="W50">
            <v>-520.83900000000006</v>
          </cell>
          <cell r="X50">
            <v>1836.24</v>
          </cell>
          <cell r="Y50">
            <v>1657</v>
          </cell>
          <cell r="Z50">
            <v>691</v>
          </cell>
          <cell r="AA50">
            <v>2595</v>
          </cell>
          <cell r="AB50">
            <v>1484</v>
          </cell>
          <cell r="AC50">
            <v>496</v>
          </cell>
          <cell r="AD50">
            <v>768</v>
          </cell>
          <cell r="AE50">
            <v>597</v>
          </cell>
          <cell r="AF50">
            <v>2853</v>
          </cell>
          <cell r="AG50">
            <v>-719</v>
          </cell>
          <cell r="AI50">
            <v>-1322.5</v>
          </cell>
          <cell r="AJ50">
            <v>1857</v>
          </cell>
          <cell r="AK50">
            <v>-176</v>
          </cell>
          <cell r="AL50">
            <v>200</v>
          </cell>
          <cell r="AM50">
            <v>1630</v>
          </cell>
          <cell r="AN50">
            <v>1580</v>
          </cell>
          <cell r="AO50">
            <v>2449</v>
          </cell>
          <cell r="AQ50">
            <v>718</v>
          </cell>
        </row>
        <row r="51">
          <cell r="B51" t="str">
            <v xml:space="preserve">     Cash in till 3/</v>
          </cell>
          <cell r="D51">
            <v>1960</v>
          </cell>
          <cell r="E51">
            <v>1439.5</v>
          </cell>
          <cell r="F51">
            <v>2258</v>
          </cell>
          <cell r="G51">
            <v>1970</v>
          </cell>
          <cell r="H51">
            <v>2906</v>
          </cell>
          <cell r="I51">
            <v>2462.1000000000022</v>
          </cell>
          <cell r="J51">
            <v>2458</v>
          </cell>
          <cell r="K51">
            <v>2644.09</v>
          </cell>
          <cell r="L51">
            <v>3583</v>
          </cell>
          <cell r="M51">
            <v>2370.049</v>
          </cell>
          <cell r="N51">
            <v>2944</v>
          </cell>
          <cell r="O51">
            <v>2769.9479999999999</v>
          </cell>
          <cell r="P51">
            <v>4439.4739999999983</v>
          </cell>
          <cell r="Q51">
            <v>3148.1959999999999</v>
          </cell>
          <cell r="R51">
            <v>3495.9059999999999</v>
          </cell>
          <cell r="S51">
            <v>3280.6779999999999</v>
          </cell>
          <cell r="T51">
            <v>3075.261</v>
          </cell>
          <cell r="U51">
            <v>3355.2670000000003</v>
          </cell>
          <cell r="V51">
            <v>3206.5059999999999</v>
          </cell>
          <cell r="W51">
            <v>3502.8780000000002</v>
          </cell>
          <cell r="X51">
            <v>3612.0309999999999</v>
          </cell>
          <cell r="Y51">
            <v>3215.7069999999999</v>
          </cell>
          <cell r="Z51">
            <v>4116.0020000000004</v>
          </cell>
          <cell r="AA51">
            <v>3912.9580000000001</v>
          </cell>
          <cell r="AB51">
            <v>5200.1449999999995</v>
          </cell>
          <cell r="AC51">
            <v>4101.82</v>
          </cell>
          <cell r="AD51">
            <v>3926</v>
          </cell>
          <cell r="AE51">
            <v>3670</v>
          </cell>
          <cell r="AF51">
            <v>3998</v>
          </cell>
          <cell r="AG51">
            <v>3565</v>
          </cell>
          <cell r="AI51">
            <v>3518</v>
          </cell>
          <cell r="AJ51">
            <v>4257.03</v>
          </cell>
          <cell r="AK51">
            <v>3954.08</v>
          </cell>
          <cell r="AL51">
            <v>5200</v>
          </cell>
          <cell r="AM51">
            <v>4681.098</v>
          </cell>
          <cell r="AN51">
            <v>4327.6990000000005</v>
          </cell>
          <cell r="AO51">
            <v>4440</v>
          </cell>
          <cell r="AQ51">
            <v>5944</v>
          </cell>
        </row>
        <row r="53">
          <cell r="B53" t="str">
            <v>Program figures</v>
          </cell>
        </row>
        <row r="54">
          <cell r="B54" t="str">
            <v>Average reserve money</v>
          </cell>
          <cell r="C54" t="str">
            <v xml:space="preserve">                           (Annual change in percent, unless indicated otherwise)</v>
          </cell>
        </row>
        <row r="55">
          <cell r="B55" t="str">
            <v xml:space="preserve">  Average currency outside banks</v>
          </cell>
        </row>
        <row r="56">
          <cell r="B56" t="str">
            <v xml:space="preserve">  Average bank reserves</v>
          </cell>
        </row>
        <row r="57">
          <cell r="B57" t="str">
            <v>Average NFA</v>
          </cell>
        </row>
        <row r="58">
          <cell r="B58" t="str">
            <v>Average NDA</v>
          </cell>
        </row>
        <row r="60">
          <cell r="B60" t="str">
            <v xml:space="preserve">  Reserve money</v>
          </cell>
          <cell r="AB60">
            <v>28.717089088148072</v>
          </cell>
          <cell r="AE60">
            <v>32.207289954558632</v>
          </cell>
          <cell r="AI60">
            <v>29.993009899493671</v>
          </cell>
          <cell r="AM60">
            <v>24.973064542568096</v>
          </cell>
          <cell r="AQ60">
            <v>8.133092522599199</v>
          </cell>
        </row>
        <row r="61">
          <cell r="B61" t="str">
            <v xml:space="preserve">  (excluding required reserves)</v>
          </cell>
          <cell r="AB61">
            <v>10.789236197851565</v>
          </cell>
          <cell r="AE61">
            <v>17.699272779124485</v>
          </cell>
          <cell r="AI61">
            <v>10.33947865777553</v>
          </cell>
          <cell r="AM61">
            <v>8.837907039604147</v>
          </cell>
          <cell r="AQ61">
            <v>4.4444560318463573</v>
          </cell>
        </row>
        <row r="62">
          <cell r="B62" t="str">
            <v xml:space="preserve">  Currency-in-circulation</v>
          </cell>
          <cell r="AB62">
            <v>16.56544026882456</v>
          </cell>
          <cell r="AE62">
            <v>15.353140010674252</v>
          </cell>
          <cell r="AI62">
            <v>11.135987875447782</v>
          </cell>
          <cell r="AM62">
            <v>9.4229673138056285</v>
          </cell>
          <cell r="AQ62">
            <v>6.8917340990897458</v>
          </cell>
        </row>
        <row r="63">
          <cell r="B63" t="str">
            <v xml:space="preserve">  Bank reserves/deposits (in percent)</v>
          </cell>
          <cell r="AB63">
            <v>21.480716234918969</v>
          </cell>
          <cell r="AQ63">
            <v>20.067007734311751</v>
          </cell>
        </row>
        <row r="64">
          <cell r="B64" t="str">
            <v xml:space="preserve">  Statutory Reserve Requirement (in percent)</v>
          </cell>
          <cell r="AB64">
            <v>18</v>
          </cell>
          <cell r="AC64">
            <v>18</v>
          </cell>
          <cell r="AD64">
            <v>18</v>
          </cell>
          <cell r="AE64">
            <v>18</v>
          </cell>
          <cell r="AF64">
            <v>18</v>
          </cell>
          <cell r="AG64">
            <v>18</v>
          </cell>
          <cell r="AH64">
            <v>0</v>
          </cell>
          <cell r="AI64">
            <v>18</v>
          </cell>
          <cell r="AJ64">
            <v>18</v>
          </cell>
          <cell r="AK64">
            <v>18</v>
          </cell>
          <cell r="AL64">
            <v>0</v>
          </cell>
          <cell r="AM64">
            <v>18</v>
          </cell>
          <cell r="AN64">
            <v>18</v>
          </cell>
          <cell r="AO64">
            <v>18</v>
          </cell>
          <cell r="AP64">
            <v>0</v>
          </cell>
          <cell r="AQ64">
            <v>18</v>
          </cell>
        </row>
        <row r="66">
          <cell r="B66" t="str">
            <v xml:space="preserve">  Gross international reserves (US$m)</v>
          </cell>
          <cell r="AB66">
            <v>440.99034680014302</v>
          </cell>
          <cell r="AQ66">
            <v>823.03058237800769</v>
          </cell>
        </row>
        <row r="67">
          <cell r="B67" t="str">
            <v xml:space="preserve">   (in months of imports)</v>
          </cell>
          <cell r="AB67">
            <v>1.7254268541251112</v>
          </cell>
          <cell r="AQ67">
            <v>3.373076157286917</v>
          </cell>
        </row>
        <row r="68">
          <cell r="B68" t="str">
            <v xml:space="preserve">   (as a percent of govt. ST debt) /5</v>
          </cell>
          <cell r="AB68" t="str">
            <v>...</v>
          </cell>
          <cell r="AQ68" t="e">
            <v>#REF!</v>
          </cell>
        </row>
        <row r="70">
          <cell r="B70" t="str">
            <v xml:space="preserve">  Government domestic debt (KSh bn)</v>
          </cell>
          <cell r="AB70" t="str">
            <v>...</v>
          </cell>
          <cell r="AI70" t="e">
            <v>#REF!</v>
          </cell>
          <cell r="AM70" t="e">
            <v>#REF!</v>
          </cell>
          <cell r="AQ70" t="e">
            <v>#REF!</v>
          </cell>
        </row>
        <row r="71">
          <cell r="B71" t="str">
            <v xml:space="preserve">     CBK</v>
          </cell>
          <cell r="AB71" t="str">
            <v>...</v>
          </cell>
          <cell r="AQ71">
            <v>32.594000000000001</v>
          </cell>
        </row>
        <row r="72">
          <cell r="B72" t="str">
            <v xml:space="preserve">     Short term debt (excl CBK)</v>
          </cell>
          <cell r="D72">
            <v>15335</v>
          </cell>
          <cell r="F72">
            <v>11962</v>
          </cell>
          <cell r="H72">
            <v>13561</v>
          </cell>
          <cell r="J72" t="e">
            <v>#VALUE!</v>
          </cell>
          <cell r="L72">
            <v>58683</v>
          </cell>
          <cell r="M72">
            <v>0</v>
          </cell>
          <cell r="N72">
            <v>83610</v>
          </cell>
          <cell r="O72">
            <v>94941</v>
          </cell>
          <cell r="P72">
            <v>82918</v>
          </cell>
          <cell r="Q72">
            <v>0</v>
          </cell>
          <cell r="R72">
            <v>0</v>
          </cell>
          <cell r="S72">
            <v>84460.7</v>
          </cell>
          <cell r="T72">
            <v>0</v>
          </cell>
          <cell r="U72">
            <v>0</v>
          </cell>
          <cell r="V72">
            <v>75399</v>
          </cell>
          <cell r="W72">
            <v>0</v>
          </cell>
          <cell r="X72">
            <v>0</v>
          </cell>
          <cell r="Y72">
            <v>66049</v>
          </cell>
          <cell r="Z72">
            <v>0</v>
          </cell>
          <cell r="AA72">
            <v>0</v>
          </cell>
          <cell r="AB72" t="str">
            <v>...</v>
          </cell>
          <cell r="AF72" t="e">
            <v>#REF!</v>
          </cell>
          <cell r="AG72" t="e">
            <v>#REF!</v>
          </cell>
          <cell r="AH72" t="e">
            <v>#REF!</v>
          </cell>
          <cell r="AI72" t="e">
            <v>#REF!</v>
          </cell>
          <cell r="AJ72" t="e">
            <v>#REF!</v>
          </cell>
          <cell r="AK72" t="e">
            <v>#REF!</v>
          </cell>
          <cell r="AL72" t="e">
            <v>#REF!</v>
          </cell>
          <cell r="AM72" t="e">
            <v>#REF!</v>
          </cell>
          <cell r="AN72" t="e">
            <v>#REF!</v>
          </cell>
          <cell r="AO72" t="e">
            <v>#REF!</v>
          </cell>
          <cell r="AP72" t="e">
            <v>#REF!</v>
          </cell>
          <cell r="AQ72" t="e">
            <v>#REF!</v>
          </cell>
        </row>
        <row r="73">
          <cell r="B73" t="str">
            <v xml:space="preserve">     Other</v>
          </cell>
          <cell r="AB73" t="str">
            <v>...</v>
          </cell>
          <cell r="AI73" t="e">
            <v>#REF!</v>
          </cell>
          <cell r="AM73" t="e">
            <v>#REF!</v>
          </cell>
          <cell r="AQ73" t="e">
            <v>#REF!</v>
          </cell>
        </row>
        <row r="75">
          <cell r="B75" t="str">
            <v xml:space="preserve">  Reserve Money</v>
          </cell>
        </row>
        <row r="76">
          <cell r="B76" t="str">
            <v xml:space="preserve">  - 3 month</v>
          </cell>
          <cell r="Y76" t="e">
            <v>#REF!</v>
          </cell>
          <cell r="AB76" t="e">
            <v>#REF!</v>
          </cell>
          <cell r="AE76" t="e">
            <v>#REF!</v>
          </cell>
          <cell r="AI76" t="e">
            <v>#REF!</v>
          </cell>
          <cell r="AM76" t="e">
            <v>#REF!</v>
          </cell>
          <cell r="AN76">
            <v>-1.0760942760942749E-2</v>
          </cell>
          <cell r="AO76">
            <v>5.5694480648657452E-2</v>
          </cell>
          <cell r="AQ76" t="e">
            <v>#REF!</v>
          </cell>
        </row>
        <row r="77">
          <cell r="B77" t="str">
            <v xml:space="preserve">  - 6 month</v>
          </cell>
          <cell r="Y77" t="e">
            <v>#REF!</v>
          </cell>
          <cell r="AB77" t="e">
            <v>#REF!</v>
          </cell>
          <cell r="AE77" t="e">
            <v>#REF!</v>
          </cell>
          <cell r="AI77" t="e">
            <v>#REF!</v>
          </cell>
          <cell r="AM77" t="e">
            <v>#REF!</v>
          </cell>
          <cell r="AN77">
            <v>1.3229045963692565E-2</v>
          </cell>
          <cell r="AO77">
            <v>0.11084906886097867</v>
          </cell>
          <cell r="AQ77" t="e">
            <v>#REF!</v>
          </cell>
        </row>
        <row r="78">
          <cell r="B78" t="str">
            <v xml:space="preserve">  - 12 month</v>
          </cell>
          <cell r="J78" t="e">
            <v>#REF!</v>
          </cell>
          <cell r="L78" t="e">
            <v>#REF!</v>
          </cell>
          <cell r="M78" t="e">
            <v>#REF!</v>
          </cell>
          <cell r="N78" t="e">
            <v>#REF!</v>
          </cell>
          <cell r="O78" t="e">
            <v>#REF!</v>
          </cell>
          <cell r="P78" t="e">
            <v>#REF!</v>
          </cell>
          <cell r="S78" t="e">
            <v>#REF!</v>
          </cell>
          <cell r="V78" t="e">
            <v>#REF!</v>
          </cell>
          <cell r="Y78" t="e">
            <v>#REF!</v>
          </cell>
          <cell r="AB78" t="e">
            <v>#REF!</v>
          </cell>
          <cell r="AE78" t="e">
            <v>#REF!</v>
          </cell>
          <cell r="AI78" t="e">
            <v>#REF!</v>
          </cell>
          <cell r="AM78" t="e">
            <v>#REF!</v>
          </cell>
          <cell r="AQ78" t="e">
            <v>#REF!</v>
          </cell>
        </row>
        <row r="79">
          <cell r="B79" t="str">
            <v xml:space="preserve">  Reserve Money (excl RR)</v>
          </cell>
        </row>
        <row r="80">
          <cell r="B80" t="str">
            <v xml:space="preserve">  - 3 month</v>
          </cell>
          <cell r="Y80" t="e">
            <v>#REF!</v>
          </cell>
          <cell r="AB80" t="e">
            <v>#REF!</v>
          </cell>
          <cell r="AE80" t="e">
            <v>#REF!</v>
          </cell>
          <cell r="AI80" t="e">
            <v>#REF!</v>
          </cell>
          <cell r="AM80" t="e">
            <v>#REF!</v>
          </cell>
          <cell r="AN80">
            <v>-1.7091814824357954E-2</v>
          </cell>
          <cell r="AO80">
            <v>0.12188799686113549</v>
          </cell>
          <cell r="AQ80" t="e">
            <v>#REF!</v>
          </cell>
        </row>
        <row r="81">
          <cell r="B81" t="str">
            <v xml:space="preserve">  - 6 month</v>
          </cell>
          <cell r="Y81" t="e">
            <v>#REF!</v>
          </cell>
          <cell r="AB81" t="e">
            <v>#REF!</v>
          </cell>
          <cell r="AE81" t="e">
            <v>#REF!</v>
          </cell>
          <cell r="AI81" t="e">
            <v>#REF!</v>
          </cell>
          <cell r="AM81" t="e">
            <v>#REF!</v>
          </cell>
          <cell r="AN81">
            <v>-2.5517300105021179E-2</v>
          </cell>
          <cell r="AO81">
            <v>0.18682998084291191</v>
          </cell>
          <cell r="AQ81" t="e">
            <v>#REF!</v>
          </cell>
        </row>
        <row r="82">
          <cell r="B82" t="str">
            <v xml:space="preserve">  - 12 month</v>
          </cell>
          <cell r="J82" t="e">
            <v>#REF!</v>
          </cell>
          <cell r="L82" t="e">
            <v>#REF!</v>
          </cell>
          <cell r="M82" t="e">
            <v>#REF!</v>
          </cell>
          <cell r="N82" t="e">
            <v>#REF!</v>
          </cell>
          <cell r="O82" t="e">
            <v>#REF!</v>
          </cell>
          <cell r="P82" t="e">
            <v>#REF!</v>
          </cell>
          <cell r="S82" t="e">
            <v>#REF!</v>
          </cell>
          <cell r="V82" t="e">
            <v>#REF!</v>
          </cell>
          <cell r="Y82" t="e">
            <v>#REF!</v>
          </cell>
          <cell r="AB82" t="e">
            <v>#REF!</v>
          </cell>
          <cell r="AE82" t="e">
            <v>#REF!</v>
          </cell>
          <cell r="AI82" t="e">
            <v>#REF!</v>
          </cell>
          <cell r="AM82" t="e">
            <v>#REF!</v>
          </cell>
          <cell r="AN82" t="e">
            <v>#REF!</v>
          </cell>
          <cell r="AO82" t="e">
            <v>#REF!</v>
          </cell>
          <cell r="AQ82" t="e">
            <v>#REF!</v>
          </cell>
        </row>
        <row r="84">
          <cell r="B84" t="str">
            <v>1/  At constant exchange rates (using the March 31, 2000 rates; K Sh 74.8/US$).</v>
          </cell>
        </row>
        <row r="85">
          <cell r="B85" t="str">
            <v>2/  includes items-in-transit</v>
          </cell>
        </row>
        <row r="86">
          <cell r="B86" t="str">
            <v>3/  includes finance houses</v>
          </cell>
        </row>
        <row r="87">
          <cell r="B87" t="str">
            <v>4/  includes forex not delivered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Overview"/>
      <sheetName val="MON_DMX"/>
      <sheetName val="Monetary"/>
      <sheetName val="Monthly"/>
      <sheetName val="Monetary_FY"/>
      <sheetName val="Documentation"/>
      <sheetName val="Reserves"/>
      <sheetName val="INPUT-A"/>
      <sheetName val="INPUT-Q"/>
      <sheetName val="In_Current ex.rate"/>
      <sheetName val="BS-Bridge"/>
      <sheetName val="IN_Survey"/>
      <sheetName val="IN_NFA&amp;PSC"/>
      <sheetName val="IN_CBK"/>
      <sheetName val="IN_Banks"/>
      <sheetName val="Banks sectorial credits"/>
      <sheetName val="IN_NBFI"/>
      <sheetName val="NBFIs sectorial credits"/>
      <sheetName val="BankNBFI"/>
      <sheetName val="Banks OIN"/>
      <sheetName val="CBK ION"/>
      <sheetName val="IN_EDSS_A"/>
      <sheetName val="IN_EDSS_Q"/>
      <sheetName val="IN_EDSS_M"/>
      <sheetName val="MonQuart"/>
      <sheetName val="Q_const"/>
      <sheetName val="interest_chart (3)"/>
      <sheetName val="interest_chart (2)"/>
      <sheetName val="interest_chart"/>
      <sheetName val="Interest rates (2)"/>
      <sheetName val="interest"/>
      <sheetName val="Q_proj_curr"/>
      <sheetName val="Q_proj_const"/>
      <sheetName val="money programming"/>
      <sheetName val="Assumptions"/>
      <sheetName val="TabQ_curr"/>
      <sheetName val="TabQ_const"/>
      <sheetName val="ER_profile"/>
      <sheetName val="TabQ_const (2)"/>
      <sheetName val="ControlSheet"/>
      <sheetName val="A_proj_curr "/>
      <sheetName val="EDSS_History"/>
      <sheetName val="EDSS_interest_Q"/>
      <sheetName val="interest_A"/>
      <sheetName val="WETA_Cal"/>
      <sheetName val="WETA-output"/>
      <sheetName val="output FY"/>
      <sheetName val="output Cy"/>
      <sheetName val="output q"/>
      <sheetName val="MON_DMX (2)"/>
      <sheetName val="DMX"/>
      <sheetName val="Sheet1"/>
      <sheetName val="Analytical"/>
      <sheetName val="credit"/>
      <sheetName val="repo"/>
      <sheetName val="m3"/>
      <sheetName val="debt"/>
      <sheetName val="interest rates"/>
      <sheetName val="Chart3"/>
      <sheetName val="Ch. Priv credit q"/>
      <sheetName val="Reserve money"/>
      <sheetName val="Monthly_FY"/>
      <sheetName val="Chart1"/>
      <sheetName val="Chart4"/>
      <sheetName val="Chart5"/>
      <sheetName val="Chart2"/>
      <sheetName val="Chart8"/>
      <sheetName val="share of debt"/>
      <sheetName val="C-D_ratio"/>
      <sheetName val="Chart9"/>
      <sheetName val="NEW SR Figures"/>
      <sheetName val="Staff Report Figures (2)"/>
      <sheetName val="Ch. Multiplier"/>
      <sheetName val="Staff Report Figures"/>
      <sheetName val="Ch. Key CBK aggregates"/>
      <sheetName val="Ch. Key CBK aggregates_short"/>
      <sheetName val="Ch. Key Bank aggregates"/>
      <sheetName val="Ch. Key Bank aggregates_SR"/>
      <sheetName val="CBK other items net outturn"/>
      <sheetName val="NDA"/>
      <sheetName val="Reserve money 2"/>
      <sheetName val="Ch. cob-D"/>
      <sheetName val="Ch. R-D"/>
      <sheetName val="Ch.multiplier"/>
      <sheetName val="Ch.M3-D"/>
      <sheetName val="NDA (3)"/>
      <sheetName val="Government CBK borrowing"/>
      <sheetName val="Banks balances abroad"/>
      <sheetName val="Ch. credit outturn"/>
      <sheetName val="Ch.M3-RM"/>
      <sheetName val="Ch. Mon.survey"/>
      <sheetName val="CBK other items net"/>
      <sheetName val="reserve coverage"/>
      <sheetName val="FCD "/>
      <sheetName val="banks other items net"/>
      <sheetName val="CH. NFA of commercial banks"/>
      <sheetName val="CH. International reserves"/>
      <sheetName val="Ch. proj. CBK"/>
      <sheetName val="Ch. Banks"/>
      <sheetName val="CH velocity"/>
      <sheetName val="Chart6"/>
      <sheetName val="Chart7"/>
      <sheetName val="Ch. Key monetary aggregates"/>
      <sheetName val="Ch. Key monetary aggregates _sh"/>
      <sheetName val="Ch. Key Bank aggregates_short"/>
      <sheetName val="reserves to D ratio"/>
      <sheetName val="Ch. currencies outside banks"/>
      <sheetName val="Cob to D ratio"/>
      <sheetName val="r to d"/>
      <sheetName val="Monthly_current"/>
      <sheetName val="Table_curr_%"/>
      <sheetName val="Table_curr_new"/>
      <sheetName val="IMF-Banking Survey - Curren%)"/>
      <sheetName val="ER"/>
      <sheetName val="INPUT-A DMX"/>
      <sheetName val="INPUT-Q DMX"/>
      <sheetName val="In_Current_ex_rate"/>
      <sheetName val="Banks_sectorial_credits"/>
      <sheetName val="NBFIs_sectorial_credits"/>
      <sheetName val="Banks_OIN"/>
      <sheetName val="CBK_ION"/>
      <sheetName val="interest_chart_(3)"/>
      <sheetName val="interest_chart_(2)"/>
      <sheetName val="Interest_rates_(2)"/>
      <sheetName val="money_programming"/>
      <sheetName val="TabQ_const_(2)"/>
      <sheetName val="A_proj_curr_"/>
      <sheetName val="output_FY"/>
      <sheetName val="output_Cy"/>
      <sheetName val="output_q"/>
      <sheetName val="MON_DMX_(2)"/>
      <sheetName val="interest_rates"/>
      <sheetName val="Ch__Priv_credit_q"/>
      <sheetName val="Reserve_money"/>
      <sheetName val="share_of_debt"/>
      <sheetName val="NEW_SR_Figures"/>
      <sheetName val="Staff_Report_Figures_(2)"/>
      <sheetName val="Ch__Multiplier"/>
      <sheetName val="Staff_Report_Figures"/>
      <sheetName val="Ch__Key_CBK_aggregates"/>
      <sheetName val="Ch__Key_CBK_aggregates_short"/>
      <sheetName val="Ch__Key_Bank_aggregates"/>
      <sheetName val="Ch__Key_Bank_aggregates_SR"/>
      <sheetName val="CBK_other_items_net_outturn"/>
      <sheetName val="Reserve_money_2"/>
      <sheetName val="Ch__cob-D"/>
      <sheetName val="Ch__R-D"/>
      <sheetName val="Ch_multiplier"/>
      <sheetName val="Ch_M3-D"/>
      <sheetName val="NDA_(3)"/>
      <sheetName val="Government_CBK_borrowing"/>
      <sheetName val="Banks_balances_abroad"/>
      <sheetName val="Ch__credit_outturn"/>
      <sheetName val="Ch_M3-RM"/>
      <sheetName val="Ch__Mon_survey"/>
      <sheetName val="CBK_other_items_net"/>
      <sheetName val="reserve_coverage"/>
      <sheetName val="FCD_"/>
      <sheetName val="banks_other_items_net"/>
      <sheetName val="CH__NFA_of_commercial_banks"/>
      <sheetName val="CH__International_reserves"/>
      <sheetName val="Ch__proj__CBK"/>
      <sheetName val="Ch__Banks"/>
      <sheetName val="CH_velocity"/>
      <sheetName val="Ch__Key_monetary_aggregates"/>
      <sheetName val="Ch__Key_monetary_aggregates__sh"/>
      <sheetName val="Ch__Key_Bank_aggregates_short"/>
      <sheetName val="reserves_to_D_ratio"/>
      <sheetName val="Ch__currencies_outside_banks"/>
      <sheetName val="Cob_to_D_ratio"/>
      <sheetName val="r_to_d"/>
      <sheetName val="IMF-Banking_Survey_-_Curren%)"/>
      <sheetName val="INPUT-A_DMX"/>
      <sheetName val="INPUT-Q_DMX"/>
      <sheetName val="CBK-input"/>
      <sheetName val="In_Current_ex_rate1"/>
      <sheetName val="Banks_sectorial_credits1"/>
      <sheetName val="NBFIs_sectorial_credits1"/>
      <sheetName val="Banks_OIN1"/>
      <sheetName val="CBK_ION1"/>
      <sheetName val="interest_chart_(3)1"/>
      <sheetName val="interest_chart_(2)1"/>
      <sheetName val="Interest_rates_(2)1"/>
      <sheetName val="money_programming1"/>
      <sheetName val="TabQ_const_(2)1"/>
      <sheetName val="A_proj_curr_1"/>
      <sheetName val="output_FY1"/>
      <sheetName val="output_Cy1"/>
      <sheetName val="output_q1"/>
      <sheetName val="MON_DMX_(2)1"/>
      <sheetName val="interest_rates1"/>
      <sheetName val="Ch__Priv_credit_q1"/>
      <sheetName val="Reserve_money1"/>
      <sheetName val="share_of_debt1"/>
      <sheetName val="NEW_SR_Figures1"/>
      <sheetName val="Staff_Report_Figures_(2)1"/>
      <sheetName val="Ch__Multiplier1"/>
      <sheetName val="Staff_Report_Figures1"/>
      <sheetName val="Ch__Key_CBK_aggregates1"/>
      <sheetName val="Ch__Key_CBK_aggregates_short1"/>
      <sheetName val="Ch__Key_Bank_aggregates1"/>
      <sheetName val="Ch__Key_Bank_aggregates_SR1"/>
      <sheetName val="CBK_other_items_net_outturn1"/>
      <sheetName val="Reserve_money_21"/>
      <sheetName val="Ch__cob-D1"/>
      <sheetName val="Ch__R-D1"/>
      <sheetName val="Ch_multiplier1"/>
      <sheetName val="Ch_M3-D1"/>
      <sheetName val="NDA_(3)1"/>
      <sheetName val="Government_CBK_borrowing1"/>
      <sheetName val="Banks_balances_abroad1"/>
      <sheetName val="Ch__credit_outturn1"/>
      <sheetName val="Ch_M3-RM1"/>
      <sheetName val="Ch__Mon_survey1"/>
      <sheetName val="CBK_other_items_net1"/>
      <sheetName val="reserve_coverage1"/>
      <sheetName val="FCD_1"/>
      <sheetName val="banks_other_items_net1"/>
      <sheetName val="CH__NFA_of_commercial_banks1"/>
      <sheetName val="CH__International_reserves1"/>
      <sheetName val="Ch__proj__CBK1"/>
      <sheetName val="Ch__Banks1"/>
      <sheetName val="CH_velocity1"/>
      <sheetName val="Ch__Key_monetary_aggregates1"/>
      <sheetName val="Ch__Key_monetary_aggregates__s1"/>
      <sheetName val="Ch__Key_Bank_aggregates_short1"/>
      <sheetName val="reserves_to_D_ratio1"/>
      <sheetName val="Ch__currencies_outside_banks1"/>
      <sheetName val="Cob_to_D_ratio1"/>
      <sheetName val="r_to_d1"/>
      <sheetName val="IMF-Banking_Survey_-_Curren%)1"/>
      <sheetName val="INPUT-A_DMX1"/>
      <sheetName val="INPUT-Q_DMX1"/>
      <sheetName val="In_Current_ex_rate2"/>
      <sheetName val="Banks_sectorial_credits2"/>
      <sheetName val="NBFIs_sectorial_credits2"/>
      <sheetName val="Banks_OIN2"/>
      <sheetName val="CBK_ION2"/>
      <sheetName val="interest_chart_(3)2"/>
      <sheetName val="interest_chart_(2)2"/>
      <sheetName val="Interest_rates_(2)2"/>
      <sheetName val="money_programming2"/>
      <sheetName val="TabQ_const_(2)2"/>
      <sheetName val="A_proj_curr_2"/>
      <sheetName val="output_FY2"/>
      <sheetName val="output_Cy2"/>
      <sheetName val="output_q2"/>
      <sheetName val="MON_DMX_(2)2"/>
      <sheetName val="interest_rates2"/>
      <sheetName val="Ch__Priv_credit_q2"/>
      <sheetName val="Reserve_money2"/>
      <sheetName val="share_of_debt2"/>
      <sheetName val="NEW_SR_Figures2"/>
      <sheetName val="Staff_Report_Figures_(2)2"/>
      <sheetName val="Ch__Multiplier2"/>
      <sheetName val="Staff_Report_Figures2"/>
      <sheetName val="Ch__Key_CBK_aggregates2"/>
      <sheetName val="Ch__Key_CBK_aggregates_short2"/>
      <sheetName val="Ch__Key_Bank_aggregates2"/>
      <sheetName val="Ch__Key_Bank_aggregates_SR2"/>
      <sheetName val="CBK_other_items_net_outturn2"/>
      <sheetName val="Reserve_money_22"/>
      <sheetName val="Ch__cob-D2"/>
      <sheetName val="Ch__R-D2"/>
      <sheetName val="Ch_multiplier2"/>
      <sheetName val="Ch_M3-D2"/>
      <sheetName val="NDA_(3)2"/>
      <sheetName val="Government_CBK_borrowing2"/>
      <sheetName val="Banks_balances_abroad2"/>
      <sheetName val="Ch__credit_outturn2"/>
      <sheetName val="Ch_M3-RM2"/>
      <sheetName val="Ch__Mon_survey2"/>
      <sheetName val="CBK_other_items_net2"/>
      <sheetName val="reserve_coverage2"/>
      <sheetName val="FCD_2"/>
      <sheetName val="banks_other_items_net2"/>
      <sheetName val="CH__NFA_of_commercial_banks2"/>
      <sheetName val="CH__International_reserves2"/>
      <sheetName val="Ch__proj__CBK2"/>
      <sheetName val="Ch__Banks2"/>
      <sheetName val="CH_velocity2"/>
      <sheetName val="Ch__Key_monetary_aggregates2"/>
      <sheetName val="Ch__Key_monetary_aggregates__s2"/>
      <sheetName val="Ch__Key_Bank_aggregates_short2"/>
      <sheetName val="reserves_to_D_ratio2"/>
      <sheetName val="Ch__currencies_outside_banks2"/>
      <sheetName val="Cob_to_D_ratio2"/>
      <sheetName val="r_to_d2"/>
      <sheetName val="IMF-Banking_Survey_-_Curren%)2"/>
      <sheetName val="INPUT-A_DMX2"/>
      <sheetName val="INPUT-Q_DMX2"/>
      <sheetName val="Zambia"/>
      <sheetName val="A"/>
      <sheetName val="Main"/>
      <sheetName val="In_Current_ex_rate3"/>
      <sheetName val="Banks_sectorial_credits3"/>
      <sheetName val="NBFIs_sectorial_credits3"/>
      <sheetName val="Banks_OIN3"/>
      <sheetName val="CBK_ION3"/>
      <sheetName val="interest_chart_(3)3"/>
      <sheetName val="interest_chart_(2)3"/>
      <sheetName val="Interest_rates_(2)3"/>
      <sheetName val="money_programming3"/>
      <sheetName val="TabQ_const_(2)3"/>
      <sheetName val="A_proj_curr_3"/>
      <sheetName val="output_FY3"/>
      <sheetName val="output_Cy3"/>
      <sheetName val="output_q3"/>
      <sheetName val="MON_DMX_(2)3"/>
      <sheetName val="interest_rates3"/>
      <sheetName val="Ch__Priv_credit_q3"/>
      <sheetName val="Reserve_money3"/>
      <sheetName val="share_of_debt3"/>
      <sheetName val="NEW_SR_Figures3"/>
      <sheetName val="Staff_Report_Figures_(2)3"/>
      <sheetName val="Ch__Multiplier3"/>
      <sheetName val="Staff_Report_Figures3"/>
      <sheetName val="Ch__Key_CBK_aggregates3"/>
      <sheetName val="Ch__Key_CBK_aggregates_short3"/>
      <sheetName val="Ch__Key_Bank_aggregates3"/>
      <sheetName val="Ch__Key_Bank_aggregates_SR3"/>
      <sheetName val="CBK_other_items_net_outturn3"/>
      <sheetName val="Reserve_money_23"/>
      <sheetName val="Ch__cob-D3"/>
      <sheetName val="Ch__R-D3"/>
      <sheetName val="Ch_multiplier3"/>
      <sheetName val="Ch_M3-D3"/>
      <sheetName val="NDA_(3)3"/>
      <sheetName val="Government_CBK_borrowing3"/>
      <sheetName val="Banks_balances_abroad3"/>
      <sheetName val="Ch__credit_outturn3"/>
      <sheetName val="Ch_M3-RM3"/>
      <sheetName val="Ch__Mon_survey3"/>
      <sheetName val="CBK_other_items_net3"/>
      <sheetName val="reserve_coverage3"/>
      <sheetName val="FCD_3"/>
      <sheetName val="banks_other_items_net3"/>
      <sheetName val="CH__NFA_of_commercial_banks3"/>
      <sheetName val="CH__International_reserves3"/>
      <sheetName val="Ch__proj__CBK3"/>
      <sheetName val="Ch__Banks3"/>
      <sheetName val="CH_velocity3"/>
      <sheetName val="Ch__Key_monetary_aggregates3"/>
      <sheetName val="Ch__Key_monetary_aggregates__s3"/>
      <sheetName val="Ch__Key_Bank_aggregates_short3"/>
      <sheetName val="reserves_to_D_ratio3"/>
      <sheetName val="Ch__currencies_outside_banks3"/>
      <sheetName val="Cob_to_D_ratio3"/>
      <sheetName val="r_to_d3"/>
      <sheetName val="IMF-Banking_Survey_-_Curren%)3"/>
      <sheetName val="INPUT-A_DMX3"/>
      <sheetName val="INPUT-Q_DMX3"/>
      <sheetName val="In_Current_ex_rate4"/>
      <sheetName val="Banks_sectorial_credits4"/>
      <sheetName val="NBFIs_sectorial_credits4"/>
      <sheetName val="Banks_OIN4"/>
      <sheetName val="CBK_ION4"/>
      <sheetName val="interest_chart_(3)4"/>
      <sheetName val="interest_chart_(2)4"/>
      <sheetName val="Interest_rates_(2)4"/>
      <sheetName val="money_programming4"/>
      <sheetName val="TabQ_const_(2)4"/>
      <sheetName val="A_proj_curr_4"/>
      <sheetName val="output_FY4"/>
      <sheetName val="output_Cy4"/>
      <sheetName val="output_q4"/>
      <sheetName val="MON_DMX_(2)4"/>
      <sheetName val="interest_rates4"/>
      <sheetName val="Ch__Priv_credit_q4"/>
      <sheetName val="Reserve_money4"/>
      <sheetName val="share_of_debt4"/>
      <sheetName val="NEW_SR_Figures4"/>
      <sheetName val="Staff_Report_Figures_(2)4"/>
      <sheetName val="Ch__Multiplier4"/>
      <sheetName val="Staff_Report_Figures4"/>
      <sheetName val="Ch__Key_CBK_aggregates4"/>
      <sheetName val="Ch__Key_CBK_aggregates_short4"/>
      <sheetName val="Ch__Key_Bank_aggregates4"/>
      <sheetName val="Ch__Key_Bank_aggregates_SR4"/>
      <sheetName val="CBK_other_items_net_outturn4"/>
      <sheetName val="Reserve_money_24"/>
      <sheetName val="Ch__cob-D4"/>
      <sheetName val="Ch__R-D4"/>
      <sheetName val="Ch_multiplier4"/>
      <sheetName val="Ch_M3-D4"/>
      <sheetName val="NDA_(3)4"/>
      <sheetName val="Government_CBK_borrowing4"/>
      <sheetName val="Banks_balances_abroad4"/>
      <sheetName val="Ch__credit_outturn4"/>
      <sheetName val="Ch_M3-RM4"/>
      <sheetName val="Ch__Mon_survey4"/>
      <sheetName val="CBK_other_items_net4"/>
      <sheetName val="reserve_coverage4"/>
      <sheetName val="FCD_4"/>
      <sheetName val="banks_other_items_net4"/>
      <sheetName val="CH__NFA_of_commercial_banks4"/>
      <sheetName val="CH__International_reserves4"/>
      <sheetName val="Ch__proj__CBK4"/>
      <sheetName val="Ch__Banks4"/>
      <sheetName val="CH_velocity4"/>
      <sheetName val="Ch__Key_monetary_aggregates4"/>
      <sheetName val="Ch__Key_monetary_aggregates__s4"/>
      <sheetName val="Ch__Key_Bank_aggregates_short4"/>
      <sheetName val="reserves_to_D_ratio4"/>
      <sheetName val="Ch__currencies_outside_banks4"/>
      <sheetName val="Cob_to_D_ratio4"/>
      <sheetName val="r_to_d4"/>
      <sheetName val="IMF-Banking_Survey_-_Curren%)4"/>
      <sheetName val="INPUT-A_DMX4"/>
      <sheetName val="INPUT-Q_DMX4"/>
      <sheetName val="In_Current_ex_rate5"/>
      <sheetName val="Banks_sectorial_credits5"/>
      <sheetName val="NBFIs_sectorial_credits5"/>
      <sheetName val="Banks_OIN5"/>
      <sheetName val="CBK_ION5"/>
      <sheetName val="interest_chart_(3)5"/>
      <sheetName val="interest_chart_(2)5"/>
      <sheetName val="Interest_rates_(2)5"/>
      <sheetName val="money_programming5"/>
      <sheetName val="TabQ_const_(2)5"/>
      <sheetName val="A_proj_curr_5"/>
      <sheetName val="output_FY5"/>
      <sheetName val="output_Cy5"/>
      <sheetName val="output_q5"/>
      <sheetName val="MON_DMX_(2)5"/>
      <sheetName val="interest_rates5"/>
      <sheetName val="Ch__Priv_credit_q5"/>
      <sheetName val="Reserve_money5"/>
      <sheetName val="share_of_debt5"/>
      <sheetName val="NEW_SR_Figures5"/>
      <sheetName val="Staff_Report_Figures_(2)5"/>
      <sheetName val="Ch__Multiplier5"/>
      <sheetName val="Staff_Report_Figures5"/>
      <sheetName val="Ch__Key_CBK_aggregates5"/>
      <sheetName val="Ch__Key_CBK_aggregates_short5"/>
      <sheetName val="Ch__Key_Bank_aggregates5"/>
      <sheetName val="Ch__Key_Bank_aggregates_SR5"/>
      <sheetName val="CBK_other_items_net_outturn5"/>
      <sheetName val="Reserve_money_25"/>
      <sheetName val="Ch__cob-D5"/>
      <sheetName val="Ch__R-D5"/>
      <sheetName val="Ch_multiplier5"/>
      <sheetName val="Ch_M3-D5"/>
      <sheetName val="NDA_(3)5"/>
      <sheetName val="Government_CBK_borrowing5"/>
      <sheetName val="Banks_balances_abroad5"/>
      <sheetName val="Ch__credit_outturn5"/>
      <sheetName val="Ch_M3-RM5"/>
      <sheetName val="Ch__Mon_survey5"/>
      <sheetName val="CBK_other_items_net5"/>
      <sheetName val="reserve_coverage5"/>
      <sheetName val="FCD_5"/>
      <sheetName val="banks_other_items_net5"/>
      <sheetName val="CH__NFA_of_commercial_banks5"/>
      <sheetName val="CH__International_reserves5"/>
      <sheetName val="Ch__proj__CBK5"/>
      <sheetName val="Ch__Banks5"/>
      <sheetName val="CH_velocity5"/>
      <sheetName val="Ch__Key_monetary_aggregates5"/>
      <sheetName val="Ch__Key_monetary_aggregates__s5"/>
      <sheetName val="Ch__Key_Bank_aggregates_short5"/>
      <sheetName val="reserves_to_D_ratio5"/>
      <sheetName val="Ch__currencies_outside_banks5"/>
      <sheetName val="Cob_to_D_ratio5"/>
      <sheetName val="r_to_d5"/>
      <sheetName val="IMF-Banking_Survey_-_Curren%)5"/>
      <sheetName val="INPUT-A_DMX5"/>
      <sheetName val="INPUT-Q_DMX5"/>
      <sheetName val="In_Current_ex_rate6"/>
      <sheetName val="Banks_sectorial_credits6"/>
      <sheetName val="NBFIs_sectorial_credits6"/>
      <sheetName val="Banks_OIN6"/>
      <sheetName val="CBK_ION6"/>
      <sheetName val="interest_chart_(3)6"/>
      <sheetName val="interest_chart_(2)6"/>
      <sheetName val="Interest_rates_(2)6"/>
      <sheetName val="money_programming6"/>
      <sheetName val="TabQ_const_(2)6"/>
      <sheetName val="A_proj_curr_6"/>
      <sheetName val="output_FY6"/>
      <sheetName val="output_Cy6"/>
      <sheetName val="output_q6"/>
      <sheetName val="MON_DMX_(2)6"/>
      <sheetName val="interest_rates6"/>
      <sheetName val="Ch__Priv_credit_q6"/>
      <sheetName val="Reserve_money6"/>
      <sheetName val="share_of_debt6"/>
      <sheetName val="NEW_SR_Figures6"/>
      <sheetName val="Staff_Report_Figures_(2)6"/>
      <sheetName val="Ch__Multiplier6"/>
      <sheetName val="Staff_Report_Figures6"/>
      <sheetName val="Ch__Key_CBK_aggregates6"/>
      <sheetName val="Ch__Key_CBK_aggregates_short6"/>
      <sheetName val="Ch__Key_Bank_aggregates6"/>
      <sheetName val="Ch__Key_Bank_aggregates_SR6"/>
      <sheetName val="CBK_other_items_net_outturn6"/>
      <sheetName val="Reserve_money_26"/>
      <sheetName val="Ch__cob-D6"/>
      <sheetName val="Ch__R-D6"/>
      <sheetName val="Ch_multiplier6"/>
      <sheetName val="Ch_M3-D6"/>
      <sheetName val="NDA_(3)6"/>
      <sheetName val="Government_CBK_borrowing6"/>
      <sheetName val="Banks_balances_abroad6"/>
      <sheetName val="Ch__credit_outturn6"/>
      <sheetName val="Ch_M3-RM6"/>
      <sheetName val="Ch__Mon_survey6"/>
      <sheetName val="CBK_other_items_net6"/>
      <sheetName val="reserve_coverage6"/>
      <sheetName val="FCD_6"/>
      <sheetName val="banks_other_items_net6"/>
      <sheetName val="CH__NFA_of_commercial_banks6"/>
      <sheetName val="CH__International_reserves6"/>
      <sheetName val="Ch__proj__CBK6"/>
      <sheetName val="Ch__Banks6"/>
      <sheetName val="CH_velocity6"/>
      <sheetName val="Ch__Key_monetary_aggregates6"/>
      <sheetName val="Ch__Key_monetary_aggregates__s6"/>
      <sheetName val="Ch__Key_Bank_aggregates_short6"/>
      <sheetName val="reserves_to_D_ratio6"/>
      <sheetName val="Ch__currencies_outside_banks6"/>
      <sheetName val="Cob_to_D_ratio6"/>
      <sheetName val="r_to_d6"/>
      <sheetName val="IMF-Banking_Survey_-_Curren%)6"/>
      <sheetName val="INPUT-A_DMX6"/>
      <sheetName val="INPUT-Q_DMX6"/>
      <sheetName val="contents"/>
      <sheetName val="34_exdo"/>
      <sheetName val="30_bop"/>
      <sheetName val="NFA-input"/>
      <sheetName val="In_Current_ex_rate7"/>
      <sheetName val="Banks_sectorial_credits7"/>
      <sheetName val="NBFIs_sectorial_credits7"/>
      <sheetName val="Banks_OIN7"/>
      <sheetName val="CBK_ION7"/>
      <sheetName val="interest_chart_(3)7"/>
      <sheetName val="interest_chart_(2)7"/>
      <sheetName val="Interest_rates_(2)7"/>
      <sheetName val="money_programming7"/>
      <sheetName val="TabQ_const_(2)7"/>
      <sheetName val="A_proj_curr_7"/>
      <sheetName val="output_FY7"/>
      <sheetName val="output_Cy7"/>
      <sheetName val="output_q7"/>
      <sheetName val="MON_DMX_(2)7"/>
      <sheetName val="interest_rates7"/>
      <sheetName val="Ch__Priv_credit_q7"/>
      <sheetName val="Reserve_money7"/>
      <sheetName val="share_of_debt7"/>
      <sheetName val="NEW_SR_Figures7"/>
      <sheetName val="Staff_Report_Figures_(2)7"/>
      <sheetName val="Ch__Multiplier7"/>
      <sheetName val="Staff_Report_Figures7"/>
      <sheetName val="Ch__Key_CBK_aggregates7"/>
      <sheetName val="Ch__Key_CBK_aggregates_short7"/>
      <sheetName val="Ch__Key_Bank_aggregates7"/>
      <sheetName val="Ch__Key_Bank_aggregates_SR7"/>
      <sheetName val="CBK_other_items_net_outturn7"/>
      <sheetName val="Reserve_money_27"/>
      <sheetName val="Ch__cob-D7"/>
      <sheetName val="Ch__R-D7"/>
      <sheetName val="Ch_multiplier7"/>
      <sheetName val="Ch_M3-D7"/>
      <sheetName val="NDA_(3)7"/>
      <sheetName val="Government_CBK_borrowing7"/>
      <sheetName val="Banks_balances_abroad7"/>
      <sheetName val="Ch__credit_outturn7"/>
      <sheetName val="Ch_M3-RM7"/>
      <sheetName val="Ch__Mon_survey7"/>
      <sheetName val="CBK_other_items_net7"/>
      <sheetName val="reserve_coverage7"/>
      <sheetName val="FCD_7"/>
      <sheetName val="banks_other_items_net7"/>
      <sheetName val="CH__NFA_of_commercial_banks7"/>
      <sheetName val="CH__International_reserves7"/>
      <sheetName val="Ch__proj__CBK7"/>
      <sheetName val="Ch__Banks7"/>
      <sheetName val="CH_velocity7"/>
      <sheetName val="Ch__Key_monetary_aggregates7"/>
      <sheetName val="Ch__Key_monetary_aggregates__s7"/>
      <sheetName val="Ch__Key_Bank_aggregates_short7"/>
      <sheetName val="reserves_to_D_ratio7"/>
      <sheetName val="Ch__currencies_outside_banks7"/>
      <sheetName val="Cob_to_D_ratio7"/>
      <sheetName val="r_to_d7"/>
      <sheetName val="IMF-Banking_Survey_-_Curren%)7"/>
      <sheetName val="INPUT-A_DMX7"/>
      <sheetName val="INPUT-Q_DMX7"/>
      <sheetName val="In_Current_ex_rate8"/>
      <sheetName val="Banks_sectorial_credits8"/>
      <sheetName val="NBFIs_sectorial_credits8"/>
      <sheetName val="Banks_OIN8"/>
      <sheetName val="CBK_ION8"/>
      <sheetName val="interest_chart_(3)8"/>
      <sheetName val="interest_chart_(2)8"/>
      <sheetName val="Interest_rates_(2)8"/>
      <sheetName val="money_programming8"/>
      <sheetName val="TabQ_const_(2)8"/>
      <sheetName val="A_proj_curr_8"/>
      <sheetName val="output_FY8"/>
      <sheetName val="output_Cy8"/>
      <sheetName val="output_q8"/>
      <sheetName val="MON_DMX_(2)8"/>
      <sheetName val="interest_rates8"/>
      <sheetName val="Ch__Priv_credit_q8"/>
      <sheetName val="Reserve_money8"/>
      <sheetName val="share_of_debt8"/>
      <sheetName val="NEW_SR_Figures8"/>
      <sheetName val="Staff_Report_Figures_(2)8"/>
      <sheetName val="Ch__Multiplier8"/>
      <sheetName val="Staff_Report_Figures8"/>
      <sheetName val="Ch__Key_CBK_aggregates8"/>
      <sheetName val="Ch__Key_CBK_aggregates_short8"/>
      <sheetName val="Ch__Key_Bank_aggregates8"/>
      <sheetName val="Ch__Key_Bank_aggregates_SR8"/>
      <sheetName val="CBK_other_items_net_outturn8"/>
      <sheetName val="Reserve_money_28"/>
      <sheetName val="Ch__cob-D8"/>
      <sheetName val="Ch__R-D8"/>
      <sheetName val="Ch_multiplier8"/>
      <sheetName val="Ch_M3-D8"/>
      <sheetName val="NDA_(3)8"/>
      <sheetName val="Government_CBK_borrowing8"/>
      <sheetName val="Banks_balances_abroad8"/>
      <sheetName val="Ch__credit_outturn8"/>
      <sheetName val="Ch_M3-RM8"/>
      <sheetName val="Ch__Mon_survey8"/>
      <sheetName val="CBK_other_items_net8"/>
      <sheetName val="reserve_coverage8"/>
      <sheetName val="FCD_8"/>
      <sheetName val="banks_other_items_net8"/>
      <sheetName val="CH__NFA_of_commercial_banks8"/>
      <sheetName val="CH__International_reserves8"/>
      <sheetName val="Ch__proj__CBK8"/>
      <sheetName val="Ch__Banks8"/>
      <sheetName val="CH_velocity8"/>
      <sheetName val="Ch__Key_monetary_aggregates8"/>
      <sheetName val="Ch__Key_monetary_aggregates__s8"/>
      <sheetName val="Ch__Key_Bank_aggregates_short8"/>
      <sheetName val="reserves_to_D_ratio8"/>
      <sheetName val="Ch__currencies_outside_banks8"/>
      <sheetName val="Cob_to_D_ratio8"/>
      <sheetName val="r_to_d8"/>
      <sheetName val="IMF-Banking_Survey_-_Curren%)8"/>
      <sheetName val="INPUT-A_DMX8"/>
      <sheetName val="INPUT-Q_DMX8"/>
      <sheetName val="In_Current_ex_rate9"/>
      <sheetName val="Banks_sectorial_credits9"/>
      <sheetName val="NBFIs_sectorial_credits9"/>
      <sheetName val="Banks_OIN9"/>
      <sheetName val="CBK_ION9"/>
      <sheetName val="interest_chart_(3)9"/>
      <sheetName val="interest_chart_(2)9"/>
      <sheetName val="Interest_rates_(2)9"/>
      <sheetName val="money_programming9"/>
      <sheetName val="TabQ_const_(2)9"/>
      <sheetName val="A_proj_curr_9"/>
      <sheetName val="output_FY9"/>
      <sheetName val="output_Cy9"/>
      <sheetName val="output_q9"/>
      <sheetName val="MON_DMX_(2)9"/>
      <sheetName val="interest_rates9"/>
      <sheetName val="Ch__Priv_credit_q9"/>
      <sheetName val="Reserve_money9"/>
      <sheetName val="share_of_debt9"/>
      <sheetName val="NEW_SR_Figures9"/>
      <sheetName val="Staff_Report_Figures_(2)9"/>
      <sheetName val="Ch__Multiplier9"/>
      <sheetName val="Staff_Report_Figures9"/>
      <sheetName val="Ch__Key_CBK_aggregates9"/>
      <sheetName val="Ch__Key_CBK_aggregates_short9"/>
      <sheetName val="Ch__Key_Bank_aggregates9"/>
      <sheetName val="Ch__Key_Bank_aggregates_SR9"/>
      <sheetName val="CBK_other_items_net_outturn9"/>
      <sheetName val="Reserve_money_29"/>
      <sheetName val="Ch__cob-D9"/>
      <sheetName val="Ch__R-D9"/>
      <sheetName val="Ch_multiplier9"/>
      <sheetName val="Ch_M3-D9"/>
      <sheetName val="NDA_(3)9"/>
      <sheetName val="Government_CBK_borrowing9"/>
      <sheetName val="Banks_balances_abroad9"/>
      <sheetName val="Ch__credit_outturn9"/>
      <sheetName val="Ch_M3-RM9"/>
      <sheetName val="Ch__Mon_survey9"/>
      <sheetName val="CBK_other_items_net9"/>
      <sheetName val="reserve_coverage9"/>
      <sheetName val="FCD_9"/>
      <sheetName val="banks_other_items_net9"/>
      <sheetName val="CH__NFA_of_commercial_banks9"/>
      <sheetName val="CH__International_reserves9"/>
      <sheetName val="Ch__proj__CBK9"/>
      <sheetName val="Ch__Banks9"/>
      <sheetName val="CH_velocity9"/>
      <sheetName val="Ch__Key_monetary_aggregates9"/>
      <sheetName val="Ch__Key_monetary_aggregates__s9"/>
      <sheetName val="Ch__Key_Bank_aggregates_short9"/>
      <sheetName val="reserves_to_D_ratio9"/>
      <sheetName val="Ch__currencies_outside_banks9"/>
      <sheetName val="Cob_to_D_ratio9"/>
      <sheetName val="r_to_d9"/>
      <sheetName val="IMF-Banking_Survey_-_Curren%)9"/>
      <sheetName val="INPUT-A_DMX9"/>
      <sheetName val="INPUT-Q_DMX9"/>
      <sheetName val="In_Current_ex_rate10"/>
      <sheetName val="Banks_sectorial_credits10"/>
      <sheetName val="NBFIs_sectorial_credits10"/>
      <sheetName val="Banks_OIN10"/>
      <sheetName val="CBK_ION10"/>
      <sheetName val="interest_chart_(3)10"/>
      <sheetName val="interest_chart_(2)10"/>
      <sheetName val="Interest_rates_(2)10"/>
      <sheetName val="money_programming10"/>
      <sheetName val="TabQ_const_(2)10"/>
      <sheetName val="A_proj_curr_10"/>
      <sheetName val="output_FY10"/>
      <sheetName val="output_Cy10"/>
      <sheetName val="output_q10"/>
      <sheetName val="MON_DMX_(2)10"/>
      <sheetName val="interest_rates10"/>
      <sheetName val="Ch__Priv_credit_q10"/>
      <sheetName val="Reserve_money10"/>
      <sheetName val="share_of_debt10"/>
      <sheetName val="NEW_SR_Figures10"/>
      <sheetName val="Staff_Report_Figures_(2)10"/>
      <sheetName val="Ch__Multiplier10"/>
      <sheetName val="Staff_Report_Figures10"/>
      <sheetName val="Ch__Key_CBK_aggregates10"/>
      <sheetName val="Ch__Key_CBK_aggregates_short10"/>
      <sheetName val="Ch__Key_Bank_aggregates10"/>
      <sheetName val="Ch__Key_Bank_aggregates_SR10"/>
      <sheetName val="CBK_other_items_net_outturn10"/>
      <sheetName val="Reserve_money_210"/>
      <sheetName val="Ch__cob-D10"/>
      <sheetName val="Ch__R-D10"/>
      <sheetName val="Ch_multiplier10"/>
      <sheetName val="Ch_M3-D10"/>
      <sheetName val="NDA_(3)10"/>
      <sheetName val="Government_CBK_borrowing10"/>
      <sheetName val="Banks_balances_abroad10"/>
      <sheetName val="Ch__credit_outturn10"/>
      <sheetName val="Ch_M3-RM10"/>
      <sheetName val="Ch__Mon_survey10"/>
      <sheetName val="CBK_other_items_net10"/>
      <sheetName val="reserve_coverage10"/>
      <sheetName val="FCD_10"/>
      <sheetName val="banks_other_items_net10"/>
      <sheetName val="CH__NFA_of_commercial_banks10"/>
      <sheetName val="CH__International_reserves10"/>
      <sheetName val="Ch__proj__CBK10"/>
      <sheetName val="Ch__Banks10"/>
      <sheetName val="CH_velocity10"/>
      <sheetName val="Ch__Key_monetary_aggregates10"/>
      <sheetName val="Ch__Key_monetary_aggregates__10"/>
      <sheetName val="Ch__Key_Bank_aggregates_short10"/>
      <sheetName val="reserves_to_D_ratio10"/>
      <sheetName val="Ch__currencies_outside_banks10"/>
      <sheetName val="Cob_to_D_ratio10"/>
      <sheetName val="r_to_d10"/>
      <sheetName val="IMF-Banking_Survey_-_Curren%)10"/>
      <sheetName val="INPUT-A_DMX10"/>
      <sheetName val="INPUT-Q_DMX10"/>
      <sheetName val="In_Current_ex_rate11"/>
      <sheetName val="Banks_sectorial_credits11"/>
      <sheetName val="NBFIs_sectorial_credits11"/>
      <sheetName val="Banks_OIN11"/>
      <sheetName val="CBK_ION11"/>
      <sheetName val="interest_chart_(3)11"/>
      <sheetName val="interest_chart_(2)11"/>
      <sheetName val="Interest_rates_(2)11"/>
      <sheetName val="money_programming11"/>
      <sheetName val="TabQ_const_(2)11"/>
      <sheetName val="A_proj_curr_11"/>
      <sheetName val="output_FY11"/>
      <sheetName val="output_Cy11"/>
      <sheetName val="output_q11"/>
      <sheetName val="MON_DMX_(2)11"/>
      <sheetName val="interest_rates11"/>
      <sheetName val="Ch__Priv_credit_q11"/>
      <sheetName val="Reserve_money11"/>
      <sheetName val="share_of_debt11"/>
      <sheetName val="NEW_SR_Figures11"/>
      <sheetName val="Staff_Report_Figures_(2)11"/>
      <sheetName val="Ch__Multiplier11"/>
      <sheetName val="Staff_Report_Figures11"/>
      <sheetName val="Ch__Key_CBK_aggregates11"/>
      <sheetName val="Ch__Key_CBK_aggregates_short11"/>
      <sheetName val="Ch__Key_Bank_aggregates11"/>
      <sheetName val="Ch__Key_Bank_aggregates_SR11"/>
      <sheetName val="CBK_other_items_net_outturn11"/>
      <sheetName val="Reserve_money_211"/>
      <sheetName val="Ch__cob-D11"/>
      <sheetName val="Ch__R-D11"/>
      <sheetName val="Ch_multiplier11"/>
      <sheetName val="Ch_M3-D11"/>
      <sheetName val="NDA_(3)11"/>
      <sheetName val="Government_CBK_borrowing11"/>
      <sheetName val="Banks_balances_abroad11"/>
      <sheetName val="Ch__credit_outturn11"/>
      <sheetName val="Ch_M3-RM11"/>
      <sheetName val="Ch__Mon_survey11"/>
      <sheetName val="CBK_other_items_net11"/>
      <sheetName val="reserve_coverage11"/>
      <sheetName val="FCD_11"/>
      <sheetName val="banks_other_items_net11"/>
      <sheetName val="CH__NFA_of_commercial_banks11"/>
      <sheetName val="CH__International_reserves11"/>
      <sheetName val="Ch__proj__CBK11"/>
      <sheetName val="Ch__Banks11"/>
      <sheetName val="CH_velocity11"/>
      <sheetName val="Ch__Key_monetary_aggregates11"/>
      <sheetName val="Ch__Key_monetary_aggregates__11"/>
      <sheetName val="Ch__Key_Bank_aggregates_short11"/>
      <sheetName val="reserves_to_D_ratio11"/>
      <sheetName val="Ch__currencies_outside_banks11"/>
      <sheetName val="Cob_to_D_ratio11"/>
      <sheetName val="r_to_d11"/>
      <sheetName val="IMF-Banking_Survey_-_Curren%)11"/>
      <sheetName val="INPUT-A_DMX11"/>
      <sheetName val="INPUT-Q_DMX11"/>
      <sheetName val="In_Current_ex_rate12"/>
      <sheetName val="Banks_sectorial_credits12"/>
      <sheetName val="NBFIs_sectorial_credits12"/>
      <sheetName val="Banks_OIN12"/>
      <sheetName val="CBK_ION12"/>
      <sheetName val="interest_chart_(3)12"/>
      <sheetName val="interest_chart_(2)12"/>
      <sheetName val="Interest_rates_(2)12"/>
      <sheetName val="money_programming12"/>
      <sheetName val="TabQ_const_(2)12"/>
      <sheetName val="A_proj_curr_12"/>
      <sheetName val="output_FY12"/>
      <sheetName val="output_Cy12"/>
      <sheetName val="output_q12"/>
      <sheetName val="MON_DMX_(2)12"/>
      <sheetName val="interest_rates12"/>
      <sheetName val="Ch__Priv_credit_q12"/>
      <sheetName val="Reserve_money12"/>
      <sheetName val="share_of_debt12"/>
      <sheetName val="NEW_SR_Figures12"/>
      <sheetName val="Staff_Report_Figures_(2)12"/>
      <sheetName val="Ch__Multiplier12"/>
      <sheetName val="Staff_Report_Figures12"/>
      <sheetName val="Ch__Key_CBK_aggregates12"/>
      <sheetName val="Ch__Key_CBK_aggregates_short12"/>
      <sheetName val="Ch__Key_Bank_aggregates12"/>
      <sheetName val="Ch__Key_Bank_aggregates_SR12"/>
      <sheetName val="CBK_other_items_net_outturn12"/>
      <sheetName val="Reserve_money_212"/>
      <sheetName val="Ch__cob-D12"/>
      <sheetName val="Ch__R-D12"/>
      <sheetName val="Ch_multiplier12"/>
      <sheetName val="Ch_M3-D12"/>
      <sheetName val="NDA_(3)12"/>
      <sheetName val="Government_CBK_borrowing12"/>
      <sheetName val="Banks_balances_abroad12"/>
      <sheetName val="Ch__credit_outturn12"/>
      <sheetName val="Ch_M3-RM12"/>
      <sheetName val="Ch__Mon_survey12"/>
      <sheetName val="CBK_other_items_net12"/>
      <sheetName val="reserve_coverage12"/>
      <sheetName val="FCD_12"/>
      <sheetName val="banks_other_items_net12"/>
      <sheetName val="CH__NFA_of_commercial_banks12"/>
      <sheetName val="CH__International_reserves12"/>
      <sheetName val="Ch__proj__CBK12"/>
      <sheetName val="Ch__Banks12"/>
      <sheetName val="CH_velocity12"/>
      <sheetName val="Ch__Key_monetary_aggregates12"/>
      <sheetName val="Ch__Key_monetary_aggregates__12"/>
      <sheetName val="Ch__Key_Bank_aggregates_short12"/>
      <sheetName val="reserves_to_D_ratio12"/>
      <sheetName val="Ch__currencies_outside_banks12"/>
      <sheetName val="Cob_to_D_ratio12"/>
      <sheetName val="r_to_d12"/>
      <sheetName val="IMF-Banking_Survey_-_Curren%)12"/>
      <sheetName val="INPUT-A_DMX12"/>
      <sheetName val="INPUT-Q_DMX12"/>
      <sheetName val="In_Current_ex_rate13"/>
      <sheetName val="Banks_sectorial_credits13"/>
      <sheetName val="NBFIs_sectorial_credits13"/>
      <sheetName val="Banks_OIN13"/>
      <sheetName val="CBK_ION13"/>
      <sheetName val="interest_chart_(3)13"/>
      <sheetName val="interest_chart_(2)13"/>
      <sheetName val="Interest_rates_(2)13"/>
      <sheetName val="money_programming13"/>
      <sheetName val="TabQ_const_(2)13"/>
      <sheetName val="A_proj_curr_13"/>
      <sheetName val="output_FY13"/>
      <sheetName val="output_Cy13"/>
      <sheetName val="output_q13"/>
      <sheetName val="MON_DMX_(2)13"/>
      <sheetName val="interest_rates13"/>
      <sheetName val="Ch__Priv_credit_q13"/>
      <sheetName val="Reserve_money13"/>
      <sheetName val="share_of_debt13"/>
      <sheetName val="NEW_SR_Figures13"/>
      <sheetName val="Staff_Report_Figures_(2)13"/>
      <sheetName val="Ch__Multiplier13"/>
      <sheetName val="Staff_Report_Figures13"/>
      <sheetName val="Ch__Key_CBK_aggregates13"/>
      <sheetName val="Ch__Key_CBK_aggregates_short13"/>
      <sheetName val="Ch__Key_Bank_aggregates13"/>
      <sheetName val="Ch__Key_Bank_aggregates_SR13"/>
      <sheetName val="CBK_other_items_net_outturn13"/>
      <sheetName val="Reserve_money_213"/>
      <sheetName val="Ch__cob-D13"/>
      <sheetName val="Ch__R-D13"/>
      <sheetName val="Ch_multiplier13"/>
      <sheetName val="Ch_M3-D13"/>
      <sheetName val="NDA_(3)13"/>
      <sheetName val="Government_CBK_borrowing13"/>
      <sheetName val="Banks_balances_abroad13"/>
      <sheetName val="Ch__credit_outturn13"/>
      <sheetName val="Ch_M3-RM13"/>
      <sheetName val="Ch__Mon_survey13"/>
      <sheetName val="CBK_other_items_net13"/>
      <sheetName val="reserve_coverage13"/>
      <sheetName val="FCD_13"/>
      <sheetName val="banks_other_items_net13"/>
      <sheetName val="CH__NFA_of_commercial_banks13"/>
      <sheetName val="CH__International_reserves13"/>
      <sheetName val="Ch__proj__CBK13"/>
      <sheetName val="Ch__Banks13"/>
      <sheetName val="CH_velocity13"/>
      <sheetName val="Ch__Key_monetary_aggregates13"/>
      <sheetName val="Ch__Key_monetary_aggregates__13"/>
      <sheetName val="Ch__Key_Bank_aggregates_short13"/>
      <sheetName val="reserves_to_D_ratio13"/>
      <sheetName val="Ch__currencies_outside_banks13"/>
      <sheetName val="Cob_to_D_ratio13"/>
      <sheetName val="r_to_d13"/>
      <sheetName val="IMF-Banking_Survey_-_Curren%)13"/>
      <sheetName val="INPUT-A_DMX13"/>
      <sheetName val="INPUT-Q_DMX13"/>
      <sheetName val="In_Current_ex_rate14"/>
      <sheetName val="Banks_sectorial_credits14"/>
      <sheetName val="NBFIs_sectorial_credits14"/>
      <sheetName val="Banks_OIN14"/>
      <sheetName val="CBK_ION14"/>
      <sheetName val="interest_chart_(3)14"/>
      <sheetName val="interest_chart_(2)14"/>
      <sheetName val="Interest_rates_(2)14"/>
      <sheetName val="money_programming14"/>
      <sheetName val="TabQ_const_(2)14"/>
      <sheetName val="A_proj_curr_14"/>
      <sheetName val="output_FY14"/>
      <sheetName val="output_Cy14"/>
      <sheetName val="output_q14"/>
      <sheetName val="MON_DMX_(2)14"/>
      <sheetName val="interest_rates14"/>
      <sheetName val="Ch__Priv_credit_q14"/>
      <sheetName val="Reserve_money14"/>
      <sheetName val="share_of_debt14"/>
      <sheetName val="NEW_SR_Figures14"/>
      <sheetName val="Staff_Report_Figures_(2)14"/>
      <sheetName val="Ch__Multiplier14"/>
      <sheetName val="Staff_Report_Figures14"/>
      <sheetName val="Ch__Key_CBK_aggregates14"/>
      <sheetName val="Ch__Key_CBK_aggregates_short14"/>
      <sheetName val="Ch__Key_Bank_aggregates14"/>
      <sheetName val="Ch__Key_Bank_aggregates_SR14"/>
      <sheetName val="CBK_other_items_net_outturn14"/>
      <sheetName val="Reserve_money_214"/>
      <sheetName val="Ch__cob-D14"/>
      <sheetName val="Ch__R-D14"/>
      <sheetName val="Ch_multiplier14"/>
      <sheetName val="Ch_M3-D14"/>
      <sheetName val="NDA_(3)14"/>
      <sheetName val="Government_CBK_borrowing14"/>
      <sheetName val="Banks_balances_abroad14"/>
      <sheetName val="Ch__credit_outturn14"/>
      <sheetName val="Ch_M3-RM14"/>
      <sheetName val="Ch__Mon_survey14"/>
      <sheetName val="CBK_other_items_net14"/>
      <sheetName val="reserve_coverage14"/>
      <sheetName val="FCD_14"/>
      <sheetName val="banks_other_items_net14"/>
      <sheetName val="CH__NFA_of_commercial_banks14"/>
      <sheetName val="CH__International_reserves14"/>
      <sheetName val="Ch__proj__CBK14"/>
      <sheetName val="Ch__Banks14"/>
      <sheetName val="CH_velocity14"/>
      <sheetName val="Ch__Key_monetary_aggregates14"/>
      <sheetName val="Ch__Key_monetary_aggregates__14"/>
      <sheetName val="Ch__Key_Bank_aggregates_short14"/>
      <sheetName val="reserves_to_D_ratio14"/>
      <sheetName val="Ch__currencies_outside_banks14"/>
      <sheetName val="Cob_to_D_ratio14"/>
      <sheetName val="r_to_d14"/>
      <sheetName val="IMF-Banking_Survey_-_Curren%)14"/>
      <sheetName val="INPUT-A_DMX14"/>
      <sheetName val="INPUT-Q_DMX14"/>
    </sheetNames>
    <sheetDataSet>
      <sheetData sheetId="0"/>
      <sheetData sheetId="1" refreshError="1"/>
      <sheetData sheetId="2"/>
      <sheetData sheetId="3">
        <row r="1">
          <cell r="A1" t="str">
            <v>Projection of other items net at current and constant exchange rate:</v>
          </cell>
        </row>
      </sheetData>
      <sheetData sheetId="4" refreshError="1">
        <row r="1">
          <cell r="A1" t="str">
            <v>Projection of other items net at current and constant exchange rate:</v>
          </cell>
          <cell r="B1" t="str">
            <v>Detailed monetary survey, in millions of  Ksh</v>
          </cell>
        </row>
      </sheetData>
      <sheetData sheetId="5">
        <row r="1">
          <cell r="A1" t="str">
            <v>Projection of other items net at current and constant exchange rate:</v>
          </cell>
        </row>
      </sheetData>
      <sheetData sheetId="6" refreshError="1"/>
      <sheetData sheetId="7">
        <row r="1">
          <cell r="A1" t="str">
            <v>Projection of other items net at current and constant exchange rate:</v>
          </cell>
        </row>
      </sheetData>
      <sheetData sheetId="8" refreshError="1">
        <row r="1">
          <cell r="A1" t="str">
            <v>Projection of other items net at current and constant exchange rate:</v>
          </cell>
        </row>
        <row r="2">
          <cell r="A2" t="str">
            <v>In from KenHUB</v>
          </cell>
        </row>
      </sheetData>
      <sheetData sheetId="9">
        <row r="1">
          <cell r="A1" t="str">
            <v>Projection of other items net at current and constant exchange rate:</v>
          </cell>
        </row>
      </sheetData>
      <sheetData sheetId="10" refreshError="1"/>
      <sheetData sheetId="11">
        <row r="1">
          <cell r="B1" t="str">
            <v>IMF PROGRAMME -THE  BANKING   SURVEY - AT CONSTANT EXCHANGE RATE</v>
          </cell>
        </row>
      </sheetData>
      <sheetData sheetId="12" refreshError="1"/>
      <sheetData sheetId="13">
        <row r="1">
          <cell r="A1" t="str">
            <v>Projection of other items net at current and constant exchange rate:</v>
          </cell>
        </row>
      </sheetData>
      <sheetData sheetId="14" refreshError="1">
        <row r="1">
          <cell r="A1" t="str">
            <v>Projection of other items net at current and constant exchange rate:</v>
          </cell>
          <cell r="B1" t="str">
            <v>IMF PROGRAMME -THE  BANKING   SURVEY - AT CONSTANT EXCHANGE RATE</v>
          </cell>
        </row>
      </sheetData>
      <sheetData sheetId="15" refreshError="1">
        <row r="1">
          <cell r="B1" t="str">
            <v>IMF PROGRAMME -THE  BANKING   SURVEY - AT CONSTANT EXCHANGE RATE</v>
          </cell>
        </row>
        <row r="2">
          <cell r="B2" t="str">
            <v>COMMERCIAL BANKS</v>
          </cell>
        </row>
      </sheetData>
      <sheetData sheetId="16">
        <row r="1">
          <cell r="A1" t="str">
            <v>Projection of other items net at current and constant exchange rate:</v>
          </cell>
        </row>
      </sheetData>
      <sheetData sheetId="17" refreshError="1"/>
      <sheetData sheetId="18">
        <row r="1">
          <cell r="B1" t="str">
            <v>Detailed monetary survey, in millions of Ksh</v>
          </cell>
        </row>
      </sheetData>
      <sheetData sheetId="19">
        <row r="1">
          <cell r="B1" t="str">
            <v>Table 5. Kenya: Monetary Survey, Base Case Scenario, 2002-2008  1/</v>
          </cell>
        </row>
      </sheetData>
      <sheetData sheetId="20">
        <row r="1">
          <cell r="B1" t="str">
            <v>Detailed monetary survey, in millions of Ksh</v>
          </cell>
        </row>
      </sheetData>
      <sheetData sheetId="21">
        <row r="1">
          <cell r="B1" t="str">
            <v>Detailed monetary survey, in millions of Ksh</v>
          </cell>
        </row>
      </sheetData>
      <sheetData sheetId="22" refreshError="1"/>
      <sheetData sheetId="23">
        <row r="1">
          <cell r="A1" t="str">
            <v>Projection of other items net at current and constant exchange rate:</v>
          </cell>
        </row>
      </sheetData>
      <sheetData sheetId="24" refreshError="1"/>
      <sheetData sheetId="25" refreshError="1">
        <row r="1">
          <cell r="A1" t="str">
            <v>Projection of other items net at current and constant exchange rate:</v>
          </cell>
          <cell r="B1" t="str">
            <v>Table 5. Kenya: Monetary Survey, Base Case Scenario, 2002-2008  1/</v>
          </cell>
        </row>
      </sheetData>
      <sheetData sheetId="26" refreshError="1">
        <row r="1">
          <cell r="B1" t="str">
            <v>Detailed monetary survey, in millions of Ksh</v>
          </cell>
        </row>
      </sheetData>
      <sheetData sheetId="27" refreshError="1"/>
      <sheetData sheetId="28" refreshError="1"/>
      <sheetData sheetId="29" refreshError="1"/>
      <sheetData sheetId="30"/>
      <sheetData sheetId="31">
        <row r="1">
          <cell r="B1" t="str">
            <v>Table 5. Kenya: Monetary Survey, Base Case Scenario, 2002-2008  1/</v>
          </cell>
        </row>
      </sheetData>
      <sheetData sheetId="32" refreshError="1"/>
      <sheetData sheetId="33" refreshError="1"/>
      <sheetData sheetId="34">
        <row r="1">
          <cell r="B1" t="str">
            <v>Table 5. Kenya: Monetary Survey, Base Case Scenario, 2002-2008  1/</v>
          </cell>
        </row>
      </sheetData>
      <sheetData sheetId="35" refreshError="1"/>
      <sheetData sheetId="36" refreshError="1"/>
      <sheetData sheetId="37" refreshError="1"/>
      <sheetData sheetId="38">
        <row r="1">
          <cell r="B1" t="str">
            <v>Table 5. Kenya: Monetary Survey, Base Case Scenario, 2002-2008  1/</v>
          </cell>
        </row>
      </sheetData>
      <sheetData sheetId="39">
        <row r="1">
          <cell r="B1" t="str">
            <v>Detailed monetary survey, in millions of Ksh</v>
          </cell>
        </row>
      </sheetData>
      <sheetData sheetId="40">
        <row r="1">
          <cell r="B1" t="str">
            <v>Detailed monetary survey, in millions of Ksh</v>
          </cell>
        </row>
      </sheetData>
      <sheetData sheetId="41"/>
      <sheetData sheetId="42">
        <row r="1">
          <cell r="B1" t="str">
            <v>Detailed monetary survey, in millions of Ksh</v>
          </cell>
        </row>
      </sheetData>
      <sheetData sheetId="43"/>
      <sheetData sheetId="44">
        <row r="1">
          <cell r="B1" t="str">
            <v>Table 5. Kenya: Monetary Survey, Base Case Scenario, 2002-2008  1/</v>
          </cell>
        </row>
      </sheetData>
      <sheetData sheetId="45">
        <row r="1">
          <cell r="B1" t="str">
            <v>Detailed monetary survey, in millions of Ksh</v>
          </cell>
        </row>
      </sheetData>
      <sheetData sheetId="46">
        <row r="1">
          <cell r="B1" t="str">
            <v>Detailed monetary survey, in millions of Ksh</v>
          </cell>
        </row>
      </sheetData>
      <sheetData sheetId="47" refreshError="1">
        <row r="1">
          <cell r="B1" t="str">
            <v>Table 5. Kenya: Monetary Survey, Base Case Scenario, 2002-2008  1/</v>
          </cell>
        </row>
        <row r="2">
          <cell r="A2" t="str">
            <v>FISCAL YEAR DATA</v>
          </cell>
        </row>
      </sheetData>
      <sheetData sheetId="48" refreshError="1">
        <row r="1">
          <cell r="B1" t="str">
            <v>Table 5. Kenya: Monetary Survey, Base Case Scenario, 2002-2008  1/</v>
          </cell>
        </row>
        <row r="2">
          <cell r="A2" t="str">
            <v>CALENDAR YEAR DATA</v>
          </cell>
        </row>
      </sheetData>
      <sheetData sheetId="49" refreshError="1">
        <row r="1">
          <cell r="A1" t="str">
            <v>Projection of other items net at current and constant exchange rate:</v>
          </cell>
        </row>
        <row r="2">
          <cell r="A2" t="str">
            <v>QUARTERLY DATA</v>
          </cell>
        </row>
      </sheetData>
      <sheetData sheetId="50">
        <row r="1">
          <cell r="B1" t="str">
            <v>Table 5. Kenya: Monetary Survey, Base Case Scenario, 2002-2008  1/</v>
          </cell>
        </row>
      </sheetData>
      <sheetData sheetId="51">
        <row r="1">
          <cell r="B1" t="str">
            <v>Table 5. Kenya: Monetary Survey, Base Case Scenario, 2002-2008  1/</v>
          </cell>
        </row>
      </sheetData>
      <sheetData sheetId="52">
        <row r="1">
          <cell r="B1" t="str">
            <v>Detailed monetary survey, in millions of Ksh</v>
          </cell>
        </row>
      </sheetData>
      <sheetData sheetId="53">
        <row r="1">
          <cell r="B1" t="str">
            <v>Detailed monetary survey, in millions of Ksh</v>
          </cell>
        </row>
      </sheetData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>
        <row r="2">
          <cell r="A2" t="str">
            <v>FISCAL YEAR DATA</v>
          </cell>
        </row>
      </sheetData>
      <sheetData sheetId="129">
        <row r="2">
          <cell r="A2" t="str">
            <v>FISCAL YEAR DATA</v>
          </cell>
        </row>
      </sheetData>
      <sheetData sheetId="130">
        <row r="2">
          <cell r="A2" t="str">
            <v>CALENDAR YEAR DATA</v>
          </cell>
        </row>
      </sheetData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 refreshError="1"/>
      <sheetData sheetId="176">
        <row r="1">
          <cell r="A1" t="str">
            <v>Projection of other items net at current and constant exchange rate:</v>
          </cell>
        </row>
      </sheetData>
      <sheetData sheetId="177">
        <row r="1">
          <cell r="A1" t="str">
            <v>Projection of other items net at current and constant exchange rate:</v>
          </cell>
        </row>
      </sheetData>
      <sheetData sheetId="178">
        <row r="1">
          <cell r="B1" t="str">
            <v>Detailed monetary survey, in millions of Ksh</v>
          </cell>
        </row>
      </sheetData>
      <sheetData sheetId="179">
        <row r="1">
          <cell r="A1" t="str">
            <v>Projection of other items net at current and constant exchange rate:</v>
          </cell>
        </row>
      </sheetData>
      <sheetData sheetId="180">
        <row r="1">
          <cell r="A1" t="str">
            <v>Projection of other items net at current and constant exchange rate:</v>
          </cell>
        </row>
      </sheetData>
      <sheetData sheetId="181">
        <row r="1">
          <cell r="B1" t="str">
            <v>Detailed monetary survey, in millions of Ksh</v>
          </cell>
        </row>
      </sheetData>
      <sheetData sheetId="182">
        <row r="1">
          <cell r="A1" t="str">
            <v>Projection of other items net at current and constant exchange rate:</v>
          </cell>
        </row>
      </sheetData>
      <sheetData sheetId="183">
        <row r="1">
          <cell r="A1" t="str">
            <v>Projection of other items net at current and constant exchange rate:</v>
          </cell>
        </row>
      </sheetData>
      <sheetData sheetId="184">
        <row r="1">
          <cell r="B1" t="str">
            <v>Table 5. Kenya: Monetary Survey, Base Case Scenario, 2002-2008  1/</v>
          </cell>
        </row>
      </sheetData>
      <sheetData sheetId="185">
        <row r="1">
          <cell r="A1" t="str">
            <v>Projection of other items net at current and constant exchange rate:</v>
          </cell>
        </row>
      </sheetData>
      <sheetData sheetId="186">
        <row r="1">
          <cell r="A1" t="str">
            <v>Projection of other items net at current and constant exchange rate:</v>
          </cell>
        </row>
      </sheetData>
      <sheetData sheetId="187">
        <row r="1">
          <cell r="B1" t="str">
            <v>Table 5. Kenya: Monetary Survey, Base Case Scenario, 2002-2008  1/</v>
          </cell>
        </row>
      </sheetData>
      <sheetData sheetId="188">
        <row r="1">
          <cell r="A1" t="str">
            <v>Projection of other items net at current and constant exchange rate:</v>
          </cell>
        </row>
      </sheetData>
      <sheetData sheetId="189">
        <row r="1">
          <cell r="A1" t="str">
            <v>Projection of other items net at current and constant exchange rate:</v>
          </cell>
        </row>
      </sheetData>
      <sheetData sheetId="190">
        <row r="1">
          <cell r="B1" t="str">
            <v>Table 5. Kenya: Monetary Survey, Base Case Scenario, 2002-2008  1/</v>
          </cell>
        </row>
      </sheetData>
      <sheetData sheetId="191">
        <row r="1">
          <cell r="B1" t="str">
            <v>Table 5. Kenya: Monetary Survey, Base Case Scenario, 2002-2008  1/</v>
          </cell>
        </row>
      </sheetData>
      <sheetData sheetId="192">
        <row r="1">
          <cell r="A1" t="str">
            <v>Projection of other items net at current and constant exchange rate:</v>
          </cell>
        </row>
      </sheetData>
      <sheetData sheetId="193">
        <row r="1">
          <cell r="B1" t="str">
            <v>Table 5. Kenya: Monetary Survey, Base Case Scenario, 2002-2008  1/</v>
          </cell>
        </row>
      </sheetData>
      <sheetData sheetId="194">
        <row r="1">
          <cell r="B1" t="str">
            <v>Table 5. Kenya: Monetary Survey, Base Case Scenario, 2002-2008  1/</v>
          </cell>
        </row>
      </sheetData>
      <sheetData sheetId="195">
        <row r="1">
          <cell r="A1" t="str">
            <v>Projection of other items net at current and constant exchange rate:</v>
          </cell>
        </row>
      </sheetData>
      <sheetData sheetId="196">
        <row r="1">
          <cell r="B1" t="str">
            <v>Table 5. Kenya: Monetary Survey, Base Case Scenario, 2002-2008  1/</v>
          </cell>
        </row>
      </sheetData>
      <sheetData sheetId="197">
        <row r="1">
          <cell r="B1" t="str">
            <v>Table 5. Kenya: Monetary Survey, Base Case Scenario, 2002-2008  1/</v>
          </cell>
        </row>
      </sheetData>
      <sheetData sheetId="198">
        <row r="1">
          <cell r="A1" t="str">
            <v>Projection of other items net at current and constant exchange rate:</v>
          </cell>
        </row>
      </sheetData>
      <sheetData sheetId="199">
        <row r="1">
          <cell r="B1" t="str">
            <v>Table 5. Kenya: Monetary Survey, Base Case Scenario, 2002-2008  1/</v>
          </cell>
        </row>
      </sheetData>
      <sheetData sheetId="200">
        <row r="1">
          <cell r="B1" t="str">
            <v>Table 5. Kenya: Monetary Survey, Base Case Scenario, 2002-2008  1/</v>
          </cell>
        </row>
      </sheetData>
      <sheetData sheetId="201">
        <row r="1">
          <cell r="A1" t="str">
            <v>Projection of other items net at current and constant exchange rate:</v>
          </cell>
        </row>
      </sheetData>
      <sheetData sheetId="202">
        <row r="1">
          <cell r="B1" t="str">
            <v>Table 5. Kenya: Monetary Survey, Base Case Scenario, 2002-2008  1/</v>
          </cell>
        </row>
      </sheetData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>
        <row r="1">
          <cell r="A1" t="str">
            <v>Projection of other items net at current and constant exchange rate:</v>
          </cell>
        </row>
      </sheetData>
      <sheetData sheetId="220">
        <row r="1">
          <cell r="A1" t="str">
            <v>Projection of other items net at current and constant exchange rate:</v>
          </cell>
        </row>
      </sheetData>
      <sheetData sheetId="221">
        <row r="1">
          <cell r="B1" t="str">
            <v>Detailed monetary survey, in millions of Ksh</v>
          </cell>
        </row>
      </sheetData>
      <sheetData sheetId="222">
        <row r="1">
          <cell r="A1" t="str">
            <v>Projection of other items net at current and constant exchange rate:</v>
          </cell>
        </row>
      </sheetData>
      <sheetData sheetId="223">
        <row r="1">
          <cell r="A1" t="str">
            <v>Projection of other items net at current and constant exchange rate:</v>
          </cell>
        </row>
      </sheetData>
      <sheetData sheetId="224">
        <row r="1">
          <cell r="B1" t="str">
            <v>Detailed monetary survey, in millions of Ksh</v>
          </cell>
        </row>
      </sheetData>
      <sheetData sheetId="225">
        <row r="1">
          <cell r="A1" t="str">
            <v>Projection of other items net at current and constant exchange rate:</v>
          </cell>
        </row>
      </sheetData>
      <sheetData sheetId="226">
        <row r="1">
          <cell r="A1" t="str">
            <v>Projection of other items net at current and constant exchange rate:</v>
          </cell>
        </row>
      </sheetData>
      <sheetData sheetId="227">
        <row r="1">
          <cell r="B1" t="str">
            <v>Detailed monetary survey, in millions of Ksh</v>
          </cell>
        </row>
      </sheetData>
      <sheetData sheetId="228">
        <row r="1">
          <cell r="A1" t="str">
            <v>Projection of other items net at current and constant exchange rate:</v>
          </cell>
        </row>
      </sheetData>
      <sheetData sheetId="229">
        <row r="1">
          <cell r="A1" t="str">
            <v>Projection of other items net at current and constant exchange rate:</v>
          </cell>
        </row>
      </sheetData>
      <sheetData sheetId="230">
        <row r="1">
          <cell r="B1" t="str">
            <v>Detailed monetary survey, in millions of Ksh</v>
          </cell>
        </row>
      </sheetData>
      <sheetData sheetId="231">
        <row r="1">
          <cell r="A1" t="str">
            <v>Projection of other items net at current and constant exchange rate:</v>
          </cell>
        </row>
      </sheetData>
      <sheetData sheetId="232">
        <row r="1">
          <cell r="A1" t="str">
            <v>Projection of other items net at current and constant exchange rate:</v>
          </cell>
        </row>
      </sheetData>
      <sheetData sheetId="233">
        <row r="1">
          <cell r="B1" t="str">
            <v>Detailed monetary survey, in millions of Ksh</v>
          </cell>
        </row>
      </sheetData>
      <sheetData sheetId="234">
        <row r="1">
          <cell r="A1" t="str">
            <v>Projection of other items net at current and constant exchange rate:</v>
          </cell>
        </row>
      </sheetData>
      <sheetData sheetId="235">
        <row r="1">
          <cell r="A1" t="str">
            <v>Projection of other items net at current and constant exchange rate:</v>
          </cell>
        </row>
      </sheetData>
      <sheetData sheetId="236">
        <row r="1">
          <cell r="B1" t="str">
            <v>Detailed monetary survey, in millions of Ksh</v>
          </cell>
        </row>
      </sheetData>
      <sheetData sheetId="237">
        <row r="1">
          <cell r="A1" t="str">
            <v>Projection of other items net at current and constant exchange rate:</v>
          </cell>
        </row>
      </sheetData>
      <sheetData sheetId="238">
        <row r="1">
          <cell r="A1" t="str">
            <v>Projection of other items net at current and constant exchange rate:</v>
          </cell>
        </row>
      </sheetData>
      <sheetData sheetId="239">
        <row r="1">
          <cell r="B1" t="str">
            <v>Detailed monetary survey, in millions of Ksh</v>
          </cell>
        </row>
      </sheetData>
      <sheetData sheetId="240">
        <row r="1">
          <cell r="A1" t="str">
            <v>Projection of other items net at current and constant exchange rate:</v>
          </cell>
        </row>
      </sheetData>
      <sheetData sheetId="241">
        <row r="1">
          <cell r="A1" t="str">
            <v>Projection of other items net at current and constant exchange rate:</v>
          </cell>
        </row>
      </sheetData>
      <sheetData sheetId="242">
        <row r="1">
          <cell r="B1" t="str">
            <v>Table 5. Kenya: Monetary Survey, Base Case Scenario, 2002-2008  1/</v>
          </cell>
        </row>
      </sheetData>
      <sheetData sheetId="243">
        <row r="1">
          <cell r="A1" t="str">
            <v>Projection of other items net at current and constant exchange rate:</v>
          </cell>
        </row>
      </sheetData>
      <sheetData sheetId="244">
        <row r="1">
          <cell r="A1" t="str">
            <v>Projection of other items net at current and constant exchange rate:</v>
          </cell>
        </row>
      </sheetData>
      <sheetData sheetId="245">
        <row r="1">
          <cell r="B1" t="str">
            <v>Table 5. Kenya: Monetary Survey, Base Case Scenario, 2002-2008  1/</v>
          </cell>
        </row>
      </sheetData>
      <sheetData sheetId="246">
        <row r="1">
          <cell r="A1" t="str">
            <v>Projection of other items net at current and constant exchange rate:</v>
          </cell>
        </row>
      </sheetData>
      <sheetData sheetId="247">
        <row r="1">
          <cell r="A1" t="str">
            <v>Projection of other items net at current and constant exchange rate:</v>
          </cell>
        </row>
      </sheetData>
      <sheetData sheetId="248">
        <row r="1">
          <cell r="B1" t="str">
            <v>Table 5. Kenya: Monetary Survey, Base Case Scenario, 2002-2008  1/</v>
          </cell>
        </row>
      </sheetData>
      <sheetData sheetId="249">
        <row r="1">
          <cell r="B1" t="str">
            <v>Table 5. Kenya: Monetary Survey, Base Case Scenario, 2002-2008  1/</v>
          </cell>
        </row>
      </sheetData>
      <sheetData sheetId="250">
        <row r="1">
          <cell r="A1" t="str">
            <v>Projection of other items net at current and constant exchange rate:</v>
          </cell>
        </row>
      </sheetData>
      <sheetData sheetId="251">
        <row r="1">
          <cell r="B1" t="str">
            <v>Table 5. Kenya: Monetary Survey, Base Case Scenario, 2002-2008  1/</v>
          </cell>
        </row>
      </sheetData>
      <sheetData sheetId="252">
        <row r="1">
          <cell r="B1" t="str">
            <v>Table 5. Kenya: Monetary Survey, Base Case Scenario, 2002-2008  1/</v>
          </cell>
        </row>
      </sheetData>
      <sheetData sheetId="253">
        <row r="1">
          <cell r="A1" t="str">
            <v>Projection of other items net at current and constant exchange rate:</v>
          </cell>
        </row>
      </sheetData>
      <sheetData sheetId="254">
        <row r="1">
          <cell r="B1" t="str">
            <v>Table 5. Kenya: Monetary Survey, Base Case Scenario, 2002-2008  1/</v>
          </cell>
        </row>
      </sheetData>
      <sheetData sheetId="255">
        <row r="1">
          <cell r="B1" t="str">
            <v>Table 5. Kenya: Monetary Survey, Base Case Scenario, 2002-2008  1/</v>
          </cell>
        </row>
      </sheetData>
      <sheetData sheetId="256">
        <row r="1">
          <cell r="A1" t="str">
            <v>Projection of other items net at current and constant exchange rate:</v>
          </cell>
        </row>
      </sheetData>
      <sheetData sheetId="257">
        <row r="1">
          <cell r="B1" t="str">
            <v>Table 5. Kenya: Monetary Survey, Base Case Scenario, 2002-2008  1/</v>
          </cell>
        </row>
      </sheetData>
      <sheetData sheetId="258">
        <row r="1">
          <cell r="B1" t="str">
            <v>Table 5. Kenya: Monetary Survey, Base Case Scenario, 2002-2008  1/</v>
          </cell>
        </row>
      </sheetData>
      <sheetData sheetId="259">
        <row r="1">
          <cell r="A1" t="str">
            <v>Projection of other items net at current and constant exchange rate:</v>
          </cell>
        </row>
      </sheetData>
      <sheetData sheetId="260">
        <row r="1">
          <cell r="B1" t="str">
            <v>Table 5. Kenya: Monetary Survey, Base Case Scenario, 2002-2008  1/</v>
          </cell>
        </row>
      </sheetData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>
        <row r="1">
          <cell r="A1" t="str">
            <v>Projection of other items net at current and constant exchange rate:</v>
          </cell>
        </row>
      </sheetData>
      <sheetData sheetId="290">
        <row r="1">
          <cell r="A1" t="str">
            <v>Projection of other items net at current and constant exchange rate:</v>
          </cell>
        </row>
      </sheetData>
      <sheetData sheetId="291">
        <row r="1">
          <cell r="B1" t="str">
            <v>Detailed monetary survey, in millions of Ksh</v>
          </cell>
        </row>
      </sheetData>
      <sheetData sheetId="292" refreshError="1"/>
      <sheetData sheetId="293" refreshError="1"/>
      <sheetData sheetId="294" refreshError="1"/>
      <sheetData sheetId="295">
        <row r="1">
          <cell r="A1" t="str">
            <v>Projection of other items net at current and constant exchange rate:</v>
          </cell>
        </row>
      </sheetData>
      <sheetData sheetId="296">
        <row r="1">
          <cell r="A1" t="str">
            <v>Projection of other items net at current and constant exchange rate:</v>
          </cell>
        </row>
      </sheetData>
      <sheetData sheetId="297">
        <row r="1">
          <cell r="B1" t="str">
            <v>Detailed monetary survey, in millions of Ksh</v>
          </cell>
        </row>
      </sheetData>
      <sheetData sheetId="298">
        <row r="1">
          <cell r="B1" t="str">
            <v>Detailed monetary survey, in millions of Ksh</v>
          </cell>
        </row>
      </sheetData>
      <sheetData sheetId="299">
        <row r="1">
          <cell r="B1" t="str">
            <v>Detailed monetary survey, in millions of Ksh</v>
          </cell>
        </row>
      </sheetData>
      <sheetData sheetId="300">
        <row r="1">
          <cell r="B1" t="str">
            <v>Table 5. Kenya: Monetary Survey, Base Case Scenario, 2002-2008  1/</v>
          </cell>
        </row>
      </sheetData>
      <sheetData sheetId="301">
        <row r="1">
          <cell r="B1" t="str">
            <v>Detailed monetary survey, in millions of Ksh</v>
          </cell>
        </row>
      </sheetData>
      <sheetData sheetId="302"/>
      <sheetData sheetId="303">
        <row r="1">
          <cell r="B1" t="str">
            <v>Table 5. Kenya: Monetary Survey, Base Case Scenario, 2002-2008  1/</v>
          </cell>
        </row>
      </sheetData>
      <sheetData sheetId="304">
        <row r="1">
          <cell r="B1" t="str">
            <v>Detailed monetary survey, in millions of Ksh</v>
          </cell>
        </row>
      </sheetData>
      <sheetData sheetId="305">
        <row r="1">
          <cell r="A1" t="str">
            <v>Projection of other items net at current and constant exchange rate:</v>
          </cell>
        </row>
      </sheetData>
      <sheetData sheetId="306">
        <row r="1">
          <cell r="B1" t="str">
            <v>Table 5. Kenya: Monetary Survey, Base Case Scenario, 2002-2008  1/</v>
          </cell>
        </row>
      </sheetData>
      <sheetData sheetId="307">
        <row r="1">
          <cell r="B1" t="str">
            <v>Table 5. Kenya: Monetary Survey, Base Case Scenario, 2002-2008  1/</v>
          </cell>
        </row>
      </sheetData>
      <sheetData sheetId="308">
        <row r="1">
          <cell r="A1" t="str">
            <v>Projection of other items net at current and constant exchange rate:</v>
          </cell>
        </row>
      </sheetData>
      <sheetData sheetId="309">
        <row r="1">
          <cell r="B1" t="str">
            <v>Table 5. Kenya: Monetary Survey, Base Case Scenario, 2002-2008  1/</v>
          </cell>
        </row>
      </sheetData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>
        <row r="1">
          <cell r="A1" t="str">
            <v>Projection of other items net at current and constant exchange rate:</v>
          </cell>
        </row>
      </sheetData>
      <sheetData sheetId="354">
        <row r="1">
          <cell r="A1" t="str">
            <v>Projection of other items net at current and constant exchange rate:</v>
          </cell>
        </row>
      </sheetData>
      <sheetData sheetId="355">
        <row r="1">
          <cell r="B1" t="str">
            <v>Detailed monetary survey, in millions of Ksh</v>
          </cell>
        </row>
      </sheetData>
      <sheetData sheetId="356">
        <row r="1">
          <cell r="B1" t="str">
            <v>Detailed monetary survey, in millions of Ksh</v>
          </cell>
        </row>
      </sheetData>
      <sheetData sheetId="357">
        <row r="1">
          <cell r="B1" t="str">
            <v>Detailed monetary survey, in millions of Ksh</v>
          </cell>
        </row>
      </sheetData>
      <sheetData sheetId="358"/>
      <sheetData sheetId="359"/>
      <sheetData sheetId="360"/>
      <sheetData sheetId="361">
        <row r="1">
          <cell r="B1" t="str">
            <v>Table 5. Kenya: Monetary Survey, Base Case Scenario, 2002-2008  1/</v>
          </cell>
        </row>
      </sheetData>
      <sheetData sheetId="362">
        <row r="1">
          <cell r="B1" t="str">
            <v>Detailed monetary survey, in millions of Ksh</v>
          </cell>
        </row>
      </sheetData>
      <sheetData sheetId="363"/>
      <sheetData sheetId="364">
        <row r="1">
          <cell r="B1" t="str">
            <v>Table 5. Kenya: Monetary Survey, Base Case Scenario, 2002-2008  1/</v>
          </cell>
        </row>
      </sheetData>
      <sheetData sheetId="365">
        <row r="1">
          <cell r="B1" t="str">
            <v>Table 5. Kenya: Monetary Survey, Base Case Scenario, 2002-2008  1/</v>
          </cell>
        </row>
      </sheetData>
      <sheetData sheetId="366">
        <row r="1">
          <cell r="A1" t="str">
            <v>Projection of other items net at current and constant exchange rate:</v>
          </cell>
        </row>
      </sheetData>
      <sheetData sheetId="367">
        <row r="1">
          <cell r="B1" t="str">
            <v>Table 5. Kenya: Monetary Survey, Base Case Scenario, 2002-2008  1/</v>
          </cell>
        </row>
      </sheetData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>
        <row r="1">
          <cell r="A1" t="str">
            <v>Projection of other items net at current and constant exchange rate:</v>
          </cell>
        </row>
      </sheetData>
      <sheetData sheetId="412">
        <row r="1">
          <cell r="A1" t="str">
            <v>Projection of other items net at current and constant exchange rate:</v>
          </cell>
        </row>
      </sheetData>
      <sheetData sheetId="413">
        <row r="1">
          <cell r="B1" t="str">
            <v>Detailed monetary survey, in millions of Ksh</v>
          </cell>
        </row>
      </sheetData>
      <sheetData sheetId="414">
        <row r="1">
          <cell r="B1" t="str">
            <v>Detailed monetary survey, in millions of Ksh</v>
          </cell>
        </row>
      </sheetData>
      <sheetData sheetId="415">
        <row r="1">
          <cell r="B1" t="str">
            <v>Detailed monetary survey, in millions of Ksh</v>
          </cell>
        </row>
      </sheetData>
      <sheetData sheetId="416"/>
      <sheetData sheetId="417"/>
      <sheetData sheetId="418"/>
      <sheetData sheetId="419">
        <row r="1">
          <cell r="B1" t="str">
            <v>Table 5. Kenya: Monetary Survey, Base Case Scenario, 2002-2008  1/</v>
          </cell>
        </row>
      </sheetData>
      <sheetData sheetId="420">
        <row r="1">
          <cell r="B1" t="str">
            <v>Detailed monetary survey, in millions of Ksh</v>
          </cell>
        </row>
      </sheetData>
      <sheetData sheetId="421"/>
      <sheetData sheetId="422">
        <row r="1">
          <cell r="B1" t="str">
            <v>Table 5. Kenya: Monetary Survey, Base Case Scenario, 2002-2008  1/</v>
          </cell>
        </row>
      </sheetData>
      <sheetData sheetId="423">
        <row r="1">
          <cell r="B1" t="str">
            <v>Table 5. Kenya: Monetary Survey, Base Case Scenario, 2002-2008  1/</v>
          </cell>
        </row>
      </sheetData>
      <sheetData sheetId="424">
        <row r="1">
          <cell r="A1" t="str">
            <v>Projection of other items net at current and constant exchange rate:</v>
          </cell>
        </row>
      </sheetData>
      <sheetData sheetId="425">
        <row r="1">
          <cell r="B1" t="str">
            <v>Table 5. Kenya: Monetary Survey, Base Case Scenario, 2002-2008  1/</v>
          </cell>
        </row>
      </sheetData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>
        <row r="1">
          <cell r="A1" t="str">
            <v>Projection of other items net at current and constant exchange rate:</v>
          </cell>
        </row>
      </sheetData>
      <sheetData sheetId="471">
        <row r="1">
          <cell r="B1" t="str">
            <v>Detailed monetary survey, in millions of Ksh</v>
          </cell>
        </row>
      </sheetData>
      <sheetData sheetId="472">
        <row r="1">
          <cell r="B1" t="str">
            <v>Detailed monetary survey, in millions of Ksh</v>
          </cell>
        </row>
      </sheetData>
      <sheetData sheetId="473">
        <row r="1">
          <cell r="B1" t="str">
            <v>Detailed monetary survey, in millions of Ksh</v>
          </cell>
        </row>
      </sheetData>
      <sheetData sheetId="474">
        <row r="1">
          <cell r="A1" t="str">
            <v>Projection of other items net at current and constant exchange rate:</v>
          </cell>
        </row>
      </sheetData>
      <sheetData sheetId="475">
        <row r="1">
          <cell r="B1" t="str">
            <v>Detailed monetary survey, in millions of Ksh</v>
          </cell>
        </row>
      </sheetData>
      <sheetData sheetId="476">
        <row r="1">
          <cell r="B1" t="str">
            <v>Detailed monetary survey, in millions of Ksh</v>
          </cell>
        </row>
      </sheetData>
      <sheetData sheetId="477">
        <row r="1">
          <cell r="B1" t="str">
            <v>Table 5. Kenya: Monetary Survey, Base Case Scenario, 2002-2008  1/</v>
          </cell>
        </row>
      </sheetData>
      <sheetData sheetId="478">
        <row r="1">
          <cell r="B1" t="str">
            <v>Detailed monetary survey, in millions of Ksh</v>
          </cell>
        </row>
      </sheetData>
      <sheetData sheetId="479"/>
      <sheetData sheetId="480"/>
      <sheetData sheetId="481">
        <row r="1">
          <cell r="B1" t="str">
            <v>Table 5. Kenya: Monetary Survey, Base Case Scenario, 2002-2008  1/</v>
          </cell>
        </row>
      </sheetData>
      <sheetData sheetId="482">
        <row r="1">
          <cell r="B1" t="str">
            <v>Detailed monetary survey, in millions of Ksh</v>
          </cell>
        </row>
      </sheetData>
      <sheetData sheetId="483">
        <row r="1">
          <cell r="B1" t="str">
            <v>Table 5. Kenya: Monetary Survey, Base Case Scenario, 2002-2008  1/</v>
          </cell>
        </row>
      </sheetData>
      <sheetData sheetId="484"/>
      <sheetData sheetId="485"/>
      <sheetData sheetId="486"/>
      <sheetData sheetId="487">
        <row r="1">
          <cell r="B1" t="str">
            <v>Table 5. Kenya: Monetary Survey, Base Case Scenario, 2002-2008  1/</v>
          </cell>
        </row>
      </sheetData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 refreshError="1"/>
      <sheetData sheetId="528" refreshError="1"/>
      <sheetData sheetId="529" refreshError="1"/>
      <sheetData sheetId="530" refreshError="1"/>
      <sheetData sheetId="531">
        <row r="1">
          <cell r="A1" t="str">
            <v>Projection of other items net at current and constant exchange rate:</v>
          </cell>
        </row>
      </sheetData>
      <sheetData sheetId="532">
        <row r="1">
          <cell r="A1" t="str">
            <v>Projection of other items net at current and constant exchange rate:</v>
          </cell>
        </row>
      </sheetData>
      <sheetData sheetId="533">
        <row r="1">
          <cell r="B1" t="str">
            <v>Detailed monetary survey, in millions of Ksh</v>
          </cell>
        </row>
      </sheetData>
      <sheetData sheetId="534">
        <row r="1">
          <cell r="B1" t="str">
            <v>Detailed monetary survey, in millions of Ksh</v>
          </cell>
        </row>
      </sheetData>
      <sheetData sheetId="535">
        <row r="1">
          <cell r="B1" t="str">
            <v>Detailed monetary survey, in millions of Ksh</v>
          </cell>
        </row>
      </sheetData>
      <sheetData sheetId="536"/>
      <sheetData sheetId="537"/>
      <sheetData sheetId="538"/>
      <sheetData sheetId="539">
        <row r="1">
          <cell r="B1" t="str">
            <v>Table 5. Kenya: Monetary Survey, Base Case Scenario, 2002-2008  1/</v>
          </cell>
        </row>
      </sheetData>
      <sheetData sheetId="540">
        <row r="1">
          <cell r="B1" t="str">
            <v>Detailed monetary survey, in millions of Ksh</v>
          </cell>
        </row>
      </sheetData>
      <sheetData sheetId="541"/>
      <sheetData sheetId="542">
        <row r="1">
          <cell r="B1" t="str">
            <v>Table 5. Kenya: Monetary Survey, Base Case Scenario, 2002-2008  1/</v>
          </cell>
        </row>
      </sheetData>
      <sheetData sheetId="543">
        <row r="1">
          <cell r="B1" t="str">
            <v>Table 5. Kenya: Monetary Survey, Base Case Scenario, 2002-2008  1/</v>
          </cell>
        </row>
      </sheetData>
      <sheetData sheetId="544">
        <row r="1">
          <cell r="A1" t="str">
            <v>Projection of other items net at current and constant exchange rate:</v>
          </cell>
        </row>
      </sheetData>
      <sheetData sheetId="545">
        <row r="1">
          <cell r="B1" t="str">
            <v>Table 5. Kenya: Monetary Survey, Base Case Scenario, 2002-2008  1/</v>
          </cell>
        </row>
      </sheetData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>
        <row r="1">
          <cell r="A1" t="str">
            <v>Projection of other items net at current and constant exchange rate:</v>
          </cell>
        </row>
      </sheetData>
      <sheetData sheetId="591">
        <row r="1">
          <cell r="B1" t="str">
            <v>Detailed monetary survey, in millions of Ksh</v>
          </cell>
        </row>
      </sheetData>
      <sheetData sheetId="592">
        <row r="1">
          <cell r="B1" t="str">
            <v>Detailed monetary survey, in millions of Ksh</v>
          </cell>
        </row>
      </sheetData>
      <sheetData sheetId="593">
        <row r="1">
          <cell r="B1" t="str">
            <v>Detailed monetary survey, in millions of Ksh</v>
          </cell>
        </row>
      </sheetData>
      <sheetData sheetId="594"/>
      <sheetData sheetId="595"/>
      <sheetData sheetId="596"/>
      <sheetData sheetId="597">
        <row r="1">
          <cell r="B1" t="str">
            <v>Table 5. Kenya: Monetary Survey, Base Case Scenario, 2002-2008  1/</v>
          </cell>
        </row>
      </sheetData>
      <sheetData sheetId="598">
        <row r="1">
          <cell r="B1" t="str">
            <v>Detailed monetary survey, in millions of Ksh</v>
          </cell>
        </row>
      </sheetData>
      <sheetData sheetId="599"/>
      <sheetData sheetId="600"/>
      <sheetData sheetId="601"/>
      <sheetData sheetId="602"/>
      <sheetData sheetId="603">
        <row r="1">
          <cell r="B1" t="str">
            <v>Table 5. Kenya: Monetary Survey, Base Case Scenario, 2002-2008  1/</v>
          </cell>
        </row>
      </sheetData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>
        <row r="1">
          <cell r="A1" t="str">
            <v>Projection of other items net at current and constant exchange rate:</v>
          </cell>
        </row>
      </sheetData>
      <sheetData sheetId="648">
        <row r="1">
          <cell r="A1" t="str">
            <v>Projection of other items net at current and constant exchange rate:</v>
          </cell>
        </row>
      </sheetData>
      <sheetData sheetId="649">
        <row r="1">
          <cell r="B1" t="str">
            <v>Detailed monetary survey, in millions of Ksh</v>
          </cell>
        </row>
      </sheetData>
      <sheetData sheetId="650">
        <row r="1">
          <cell r="B1" t="str">
            <v>Detailed monetary survey, in millions of Ksh</v>
          </cell>
        </row>
      </sheetData>
      <sheetData sheetId="651">
        <row r="1">
          <cell r="B1" t="str">
            <v>Detailed monetary survey, in millions of Ksh</v>
          </cell>
        </row>
      </sheetData>
      <sheetData sheetId="652"/>
      <sheetData sheetId="653"/>
      <sheetData sheetId="654"/>
      <sheetData sheetId="655">
        <row r="1">
          <cell r="B1" t="str">
            <v>Table 5. Kenya: Monetary Survey, Base Case Scenario, 2002-2008  1/</v>
          </cell>
        </row>
      </sheetData>
      <sheetData sheetId="656">
        <row r="1">
          <cell r="B1" t="str">
            <v>Detailed monetary survey, in millions of Ksh</v>
          </cell>
        </row>
      </sheetData>
      <sheetData sheetId="657"/>
      <sheetData sheetId="658">
        <row r="1">
          <cell r="B1" t="str">
            <v>Table 5. Kenya: Monetary Survey, Base Case Scenario, 2002-2008  1/</v>
          </cell>
        </row>
      </sheetData>
      <sheetData sheetId="659">
        <row r="1">
          <cell r="B1" t="str">
            <v>Table 5. Kenya: Monetary Survey, Base Case Scenario, 2002-2008  1/</v>
          </cell>
        </row>
      </sheetData>
      <sheetData sheetId="660">
        <row r="1">
          <cell r="A1" t="str">
            <v>Projection of other items net at current and constant exchange rate:</v>
          </cell>
        </row>
      </sheetData>
      <sheetData sheetId="661">
        <row r="1">
          <cell r="B1" t="str">
            <v>Table 5. Kenya: Monetary Survey, Base Case Scenario, 2002-2008  1/</v>
          </cell>
        </row>
      </sheetData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>
        <row r="1">
          <cell r="A1" t="str">
            <v>Projection of other items net at current and constant exchange rate:</v>
          </cell>
        </row>
      </sheetData>
      <sheetData sheetId="707">
        <row r="1">
          <cell r="B1" t="str">
            <v>Detailed monetary survey, in millions of Ksh</v>
          </cell>
        </row>
      </sheetData>
      <sheetData sheetId="708">
        <row r="1">
          <cell r="B1" t="str">
            <v>Detailed monetary survey, in millions of Ksh</v>
          </cell>
        </row>
      </sheetData>
      <sheetData sheetId="709">
        <row r="1">
          <cell r="B1" t="str">
            <v>Detailed monetary survey, in millions of Ksh</v>
          </cell>
        </row>
      </sheetData>
      <sheetData sheetId="710"/>
      <sheetData sheetId="711"/>
      <sheetData sheetId="712"/>
      <sheetData sheetId="713">
        <row r="1">
          <cell r="B1" t="str">
            <v>Table 5. Kenya: Monetary Survey, Base Case Scenario, 2002-2008  1/</v>
          </cell>
        </row>
      </sheetData>
      <sheetData sheetId="714">
        <row r="1">
          <cell r="B1" t="str">
            <v>Detailed monetary survey, in millions of Ksh</v>
          </cell>
        </row>
      </sheetData>
      <sheetData sheetId="715"/>
      <sheetData sheetId="716"/>
      <sheetData sheetId="717"/>
      <sheetData sheetId="718"/>
      <sheetData sheetId="719">
        <row r="1">
          <cell r="B1" t="str">
            <v>Table 5. Kenya: Monetary Survey, Base Case Scenario, 2002-2008  1/</v>
          </cell>
        </row>
      </sheetData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>
        <row r="1">
          <cell r="A1" t="str">
            <v>Projection of other items net at current and constant exchange rate:</v>
          </cell>
        </row>
      </sheetData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>
        <row r="1">
          <cell r="B1" t="str">
            <v>Table 5. Kenya: Monetary Survey, Base Case Scenario, 2002-2008  1/</v>
          </cell>
        </row>
      </sheetData>
      <sheetData sheetId="775">
        <row r="1">
          <cell r="B1" t="str">
            <v>Table 5. Kenya: Monetary Survey, Base Case Scenario, 2002-2008  1/</v>
          </cell>
        </row>
      </sheetData>
      <sheetData sheetId="776">
        <row r="1">
          <cell r="A1" t="str">
            <v>Projection of other items net at current and constant exchange rate:</v>
          </cell>
        </row>
      </sheetData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ights"/>
      <sheetName val="PCPIq"/>
      <sheetName val="PCPIm"/>
      <sheetName val="ControlSheet"/>
      <sheetName val="EDNA"/>
      <sheetName val="EERProfile"/>
      <sheetName val="Parallel"/>
      <sheetName val="Nominal"/>
      <sheetName val="Sheet1"/>
      <sheetName val="Sheet2"/>
      <sheetName val="Sheet3"/>
      <sheetName val="Panel1"/>
      <sheetName val="Table1m"/>
      <sheetName val="NPV Reduction"/>
      <sheetName val="Chg"/>
      <sheetName val="rate"/>
      <sheetName val="Mon-M-Proj-PROG"/>
      <sheetName val="NPV_Reduction"/>
      <sheetName val="NPV_Reduction1"/>
      <sheetName val="NPV_Reduction2"/>
      <sheetName val="NPV_Reduction3"/>
      <sheetName val="NPV_Reduction4"/>
      <sheetName val="NPV_Reduction5"/>
      <sheetName val="zambia"/>
      <sheetName val="assumptions"/>
      <sheetName val="weta data"/>
      <sheetName val="tab20"/>
      <sheetName val="weta submission"/>
      <sheetName val="weta_data"/>
      <sheetName val="weta_submission"/>
      <sheetName val="weta_data1"/>
      <sheetName val="weta_submission1"/>
      <sheetName val="NPV_Reduction6"/>
      <sheetName val="weta_data2"/>
      <sheetName val="weta_submission2"/>
      <sheetName val="NPV_Reduction7"/>
      <sheetName val="weta_data3"/>
      <sheetName val="weta_submission3"/>
      <sheetName val="NPV_Reduction8"/>
      <sheetName val="weta_data4"/>
      <sheetName val="weta_submission4"/>
      <sheetName val="NPV_Reduction9"/>
      <sheetName val="weta_data5"/>
      <sheetName val="weta_submission5"/>
      <sheetName val="NPV_Reduction10"/>
      <sheetName val="weta_data6"/>
      <sheetName val="weta_submission6"/>
      <sheetName val="NPV_Reduction11"/>
      <sheetName val="weta_data7"/>
      <sheetName val="weta_submission7"/>
      <sheetName val="NPV_Reduction12"/>
      <sheetName val="weta_data8"/>
      <sheetName val="weta_submission8"/>
      <sheetName val="NPV_Reduction13"/>
      <sheetName val="weta_data9"/>
      <sheetName val="weta_submission9"/>
      <sheetName val="NPV_Reduction14"/>
      <sheetName val="weta_data10"/>
      <sheetName val="weta_submission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A2" t="str">
            <v>Nigeria</v>
          </cell>
          <cell r="B2">
            <v>694</v>
          </cell>
          <cell r="K2" t="str">
            <v>IcccPCPIN</v>
          </cell>
          <cell r="M2">
            <v>28856</v>
          </cell>
          <cell r="N2">
            <v>36982</v>
          </cell>
          <cell r="O2">
            <v>1990</v>
          </cell>
          <cell r="P2">
            <v>1990</v>
          </cell>
          <cell r="AA2" t="str">
            <v>ERI</v>
          </cell>
          <cell r="AB2" t="b">
            <v>0</v>
          </cell>
        </row>
        <row r="3">
          <cell r="AA3" t="str">
            <v>PCPI</v>
          </cell>
          <cell r="AB3" t="b">
            <v>0</v>
          </cell>
        </row>
        <row r="4">
          <cell r="AA4" t="str">
            <v>PCPISA</v>
          </cell>
          <cell r="AB4" t="b">
            <v>0</v>
          </cell>
        </row>
        <row r="5">
          <cell r="AA5" t="str">
            <v>ENEER</v>
          </cell>
          <cell r="AB5" t="b">
            <v>0</v>
          </cell>
        </row>
        <row r="6">
          <cell r="AA6" t="str">
            <v>EREER</v>
          </cell>
          <cell r="AB6" t="b">
            <v>0</v>
          </cell>
        </row>
        <row r="7">
          <cell r="AA7" t="str">
            <v>PRPI</v>
          </cell>
          <cell r="AB7" t="b">
            <v>0</v>
          </cell>
        </row>
      </sheetData>
      <sheetData sheetId="6" refreshError="1"/>
      <sheetData sheetId="7" refreshError="1">
        <row r="2">
          <cell r="B2" t="str">
            <v>AFR</v>
          </cell>
        </row>
        <row r="6">
          <cell r="A6" t="str">
            <v>Nigeria(694)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"/>
      <sheetName val="E"/>
      <sheetName val="F"/>
      <sheetName val="si"/>
      <sheetName val="red1-4"/>
      <sheetName val="red5"/>
      <sheetName val="red11"/>
      <sheetName val="WETA"/>
      <sheetName val="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Work"/>
      <sheetName val="SR-SEI"/>
      <sheetName val="SR-SEI (fre)"/>
      <sheetName val="prelimhipc sei"/>
      <sheetName val="debt serv"/>
      <sheetName val="BP - SEI"/>
      <sheetName val="Annual Meetings"/>
      <sheetName val="Bench - 00"/>
      <sheetName val="CritReal-Fre"/>
      <sheetName val="CritReal (LOI)"/>
      <sheetName val="CritReal-Fre (LOI)"/>
      <sheetName val="Bench - 99"/>
      <sheetName val="Bench - 99 (fre)"/>
      <sheetName val="Bench _ 99"/>
      <sheetName val="Nominal"/>
      <sheetName val="EERProfi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ebt"/>
      <sheetName val="Reference"/>
      <sheetName val="Help"/>
      <sheetName val="Macro"/>
      <sheetName val="Debt Service"/>
      <sheetName val="pvtReport"/>
      <sheetName val="dtb"/>
      <sheetName val="IMATA"/>
      <sheetName val="contents"/>
      <sheetName val="Bench - 99"/>
      <sheetName val="Table 8_DP Curr param"/>
      <sheetName val="Tables 34-38"/>
      <sheetName val="Table 1"/>
      <sheetName val="Saisie Crédits engagés"/>
      <sheetName val="fondo promedio"/>
      <sheetName val="GRÁFICO DE FONDO POR AFILIADO"/>
      <sheetName val="Inter-Bank"/>
      <sheetName val="Debt_Service"/>
      <sheetName val="Bench_-_99"/>
      <sheetName val="Table_8_DP_Curr_param"/>
      <sheetName val="Tables_34-38"/>
      <sheetName val="Table_1"/>
      <sheetName val="Saisie_Crédits_engagés"/>
      <sheetName val="fondo_promedio"/>
      <sheetName val="GRÁFICO_DE_FONDO_POR_AFILIADO"/>
      <sheetName val="Debt_Service1"/>
      <sheetName val="Bench_-_991"/>
      <sheetName val="Table_8_DP_Curr_param1"/>
      <sheetName val="Tables_34-381"/>
      <sheetName val="Table_11"/>
      <sheetName val="Saisie_Crédits_engagés1"/>
      <sheetName val="fondo_promedio1"/>
      <sheetName val="GRÁFICO_DE_FONDO_POR_AFILIADO1"/>
      <sheetName val="Debt_Service2"/>
      <sheetName val="Bench_-_992"/>
      <sheetName val="Table_8_DP_Curr_param2"/>
      <sheetName val="Tables_34-382"/>
      <sheetName val="Table_12"/>
      <sheetName val="Saisie_Crédits_engagés2"/>
      <sheetName val="fondo_promedio2"/>
      <sheetName val="GRÁFICO_DE_FONDO_POR_AFILIADO2"/>
      <sheetName val="Debt_Service3"/>
      <sheetName val="Bench_-_993"/>
      <sheetName val="Table_8_DP_Curr_param3"/>
      <sheetName val="Tables_34-383"/>
      <sheetName val="Table_13"/>
      <sheetName val="Saisie_Crédits_engagés3"/>
      <sheetName val="fondo_promedio3"/>
      <sheetName val="GRÁFICO_DE_FONDO_POR_AFILIADO3"/>
      <sheetName val="Debt_Service4"/>
      <sheetName val="Bench_-_994"/>
      <sheetName val="Table_8_DP_Curr_param4"/>
      <sheetName val="Tables_34-384"/>
      <sheetName val="Table_14"/>
      <sheetName val="Saisie_Crédits_engagés4"/>
      <sheetName val="fondo_promedio4"/>
      <sheetName val="GRÁFICO_DE_FONDO_POR_AFILIADO4"/>
      <sheetName val="Debt_Service5"/>
      <sheetName val="Bench_-_995"/>
      <sheetName val="Table_8_DP_Curr_param5"/>
      <sheetName val="Tables_34-385"/>
      <sheetName val="Table_15"/>
      <sheetName val="Saisie_Crédits_engagés5"/>
      <sheetName val="fondo_promedio5"/>
      <sheetName val="GRÁFICO_DE_FONDO_POR_AFILIADO5"/>
      <sheetName val="EERProfile"/>
      <sheetName val="Assumptions"/>
      <sheetName val="IN_CBK"/>
      <sheetName val="IN_Banks"/>
      <sheetName val="Documentation"/>
      <sheetName val="IN_EDSS_M"/>
      <sheetName val="IN_EDSS_A"/>
      <sheetName val="In_Current ex.rate"/>
      <sheetName val="INPUT-A"/>
      <sheetName val="IN_Survey"/>
      <sheetName val="Monthly"/>
      <sheetName val="IN_NBFI"/>
      <sheetName val="output Cy"/>
      <sheetName val="output FY"/>
      <sheetName val="output q"/>
      <sheetName val="Overview"/>
      <sheetName val="Q_proj_const"/>
      <sheetName val="Q_proj_curr"/>
      <sheetName val="Q_const"/>
      <sheetName val="MonQuart"/>
      <sheetName val="TabQ_const"/>
      <sheetName val="TabQ_curr"/>
      <sheetName val="WETA-output"/>
      <sheetName val="30_bop"/>
      <sheetName val="34_exdo"/>
      <sheetName val="t1"/>
      <sheetName val="tc"/>
      <sheetName val="In_Current_ex_rate"/>
      <sheetName val="output_Cy"/>
      <sheetName val="output_FY"/>
      <sheetName val="output_q"/>
      <sheetName val="In_Current_ex_rate1"/>
      <sheetName val="output_Cy1"/>
      <sheetName val="output_FY1"/>
      <sheetName val="output_q1"/>
      <sheetName val="Debt_Service6"/>
      <sheetName val="Bench_-_996"/>
      <sheetName val="Table_8_DP_Curr_param6"/>
      <sheetName val="Tables_34-386"/>
      <sheetName val="Table_16"/>
      <sheetName val="Saisie_Crédits_engagés6"/>
      <sheetName val="fondo_promedio6"/>
      <sheetName val="GRÁFICO_DE_FONDO_POR_AFILIADO6"/>
      <sheetName val="In_Current_ex_rate2"/>
      <sheetName val="output_Cy2"/>
      <sheetName val="output_FY2"/>
      <sheetName val="output_q2"/>
      <sheetName val="Debt_Service7"/>
      <sheetName val="Bench_-_997"/>
      <sheetName val="Table_8_DP_Curr_param7"/>
      <sheetName val="Tables_34-387"/>
      <sheetName val="Table_17"/>
      <sheetName val="Saisie_Crédits_engagés7"/>
      <sheetName val="fondo_promedio7"/>
      <sheetName val="GRÁFICO_DE_FONDO_POR_AFILIADO7"/>
      <sheetName val="In_Current_ex_rate3"/>
      <sheetName val="output_Cy3"/>
      <sheetName val="output_FY3"/>
      <sheetName val="output_q3"/>
      <sheetName val="Debt_Service8"/>
      <sheetName val="Bench_-_998"/>
      <sheetName val="Table_8_DP_Curr_param8"/>
      <sheetName val="Tables_34-388"/>
      <sheetName val="Table_18"/>
      <sheetName val="Saisie_Crédits_engagés8"/>
      <sheetName val="fondo_promedio8"/>
      <sheetName val="GRÁFICO_DE_FONDO_POR_AFILIADO8"/>
      <sheetName val="In_Current_ex_rate4"/>
      <sheetName val="output_Cy4"/>
      <sheetName val="output_FY4"/>
      <sheetName val="output_q4"/>
      <sheetName val="Debt_Service9"/>
      <sheetName val="Bench_-_999"/>
      <sheetName val="Table_8_DP_Curr_param9"/>
      <sheetName val="Tables_34-389"/>
      <sheetName val="Table_19"/>
      <sheetName val="Saisie_Crédits_engagés9"/>
      <sheetName val="fondo_promedio9"/>
      <sheetName val="GRÁFICO_DE_FONDO_POR_AFILIADO9"/>
      <sheetName val="In_Current_ex_rate5"/>
      <sheetName val="output_Cy5"/>
      <sheetName val="output_FY5"/>
      <sheetName val="output_q5"/>
      <sheetName val="Debt_Service10"/>
      <sheetName val="Bench_-_9910"/>
      <sheetName val="Table_8_DP_Curr_param10"/>
      <sheetName val="Tables_34-3810"/>
      <sheetName val="Table_110"/>
      <sheetName val="Saisie_Crédits_engagés10"/>
      <sheetName val="fondo_promedio10"/>
      <sheetName val="GRÁFICO_DE_FONDO_POR_AFILIADO10"/>
      <sheetName val="In_Current_ex_rate6"/>
      <sheetName val="output_Cy6"/>
      <sheetName val="output_FY6"/>
      <sheetName val="output_q6"/>
      <sheetName val="Debt_Service11"/>
      <sheetName val="Bench_-_9911"/>
      <sheetName val="Table_8_DP_Curr_param11"/>
      <sheetName val="Tables_34-3811"/>
      <sheetName val="Table_111"/>
      <sheetName val="Saisie_Crédits_engagés11"/>
      <sheetName val="fondo_promedio11"/>
      <sheetName val="GRÁFICO_DE_FONDO_POR_AFILIADO11"/>
      <sheetName val="In_Current_ex_rate7"/>
      <sheetName val="output_Cy7"/>
      <sheetName val="output_FY7"/>
      <sheetName val="output_q7"/>
      <sheetName val="Debt_Service12"/>
      <sheetName val="Bench_-_9912"/>
      <sheetName val="Table_8_DP_Curr_param12"/>
      <sheetName val="Tables_34-3812"/>
      <sheetName val="Table_112"/>
      <sheetName val="Saisie_Crédits_engagés12"/>
      <sheetName val="fondo_promedio12"/>
      <sheetName val="GRÁFICO_DE_FONDO_POR_AFILIADO12"/>
      <sheetName val="In_Current_ex_rate8"/>
      <sheetName val="output_Cy8"/>
      <sheetName val="output_FY8"/>
      <sheetName val="output_q8"/>
      <sheetName val="Debt_Service13"/>
      <sheetName val="Bench_-_9913"/>
      <sheetName val="Table_8_DP_Curr_param13"/>
      <sheetName val="Tables_34-3813"/>
      <sheetName val="Table_113"/>
      <sheetName val="Saisie_Crédits_engagés13"/>
      <sheetName val="fondo_promedio13"/>
      <sheetName val="GRÁFICO_DE_FONDO_POR_AFILIADO13"/>
      <sheetName val="In_Current_ex_rate9"/>
      <sheetName val="output_Cy9"/>
      <sheetName val="output_FY9"/>
      <sheetName val="output_q9"/>
      <sheetName val="Debt_Service14"/>
      <sheetName val="Bench_-_9914"/>
      <sheetName val="Table_8_DP_Curr_param14"/>
      <sheetName val="Tables_34-3814"/>
      <sheetName val="Table_114"/>
      <sheetName val="Saisie_Crédits_engagés14"/>
      <sheetName val="fondo_promedio14"/>
      <sheetName val="GRÁFICO_DE_FONDO_POR_AFILIADO14"/>
      <sheetName val="In_Current_ex_rate10"/>
      <sheetName val="output_Cy10"/>
      <sheetName val="output_FY10"/>
      <sheetName val="output_q10"/>
      <sheetName val="look"/>
      <sheetName val="Terms"/>
      <sheetName val="graf 1"/>
      <sheetName val="cnt"/>
      <sheetName val="Apr-10"/>
      <sheetName val="Cuadro5"/>
      <sheetName val="STOCK"/>
      <sheetName val="weta"/>
    </sheetNames>
    <sheetDataSet>
      <sheetData sheetId="0" refreshError="1"/>
      <sheetData sheetId="1" refreshError="1"/>
      <sheetData sheetId="2" refreshError="1">
        <row r="39">
          <cell r="B39" t="str">
            <v>ATS</v>
          </cell>
          <cell r="D39" t="str">
            <v>ATS-Austrian Schillings</v>
          </cell>
          <cell r="E39">
            <v>5.47</v>
          </cell>
          <cell r="F39">
            <v>7.3297370610048998E-2</v>
          </cell>
        </row>
        <row r="40">
          <cell r="B40" t="str">
            <v>BEF</v>
          </cell>
          <cell r="D40" t="str">
            <v>BEC-Belgian Franc</v>
          </cell>
          <cell r="E40">
            <v>5.47</v>
          </cell>
          <cell r="F40">
            <v>2.4903506967082101E-2</v>
          </cell>
        </row>
        <row r="41">
          <cell r="B41" t="str">
            <v>BID</v>
          </cell>
          <cell r="D41" t="str">
            <v>BID-Islamic Dev. Bank Unit of acct</v>
          </cell>
          <cell r="E41">
            <v>5.5891666666666673</v>
          </cell>
          <cell r="F41">
            <v>1.3725099999999999</v>
          </cell>
        </row>
        <row r="42">
          <cell r="B42" t="str">
            <v>BUA</v>
          </cell>
          <cell r="D42" t="str">
            <v>BUA- AfDF/B Unit of acct</v>
          </cell>
          <cell r="E42">
            <v>5.5891666666666673</v>
          </cell>
          <cell r="F42">
            <v>1.3725099999999999</v>
          </cell>
        </row>
        <row r="43">
          <cell r="B43" t="str">
            <v>CAD</v>
          </cell>
          <cell r="D43" t="str">
            <v>CAD-Canadian Dollar</v>
          </cell>
          <cell r="E43">
            <v>6.67</v>
          </cell>
          <cell r="F43">
            <v>0.69285664795953705</v>
          </cell>
        </row>
        <row r="44">
          <cell r="B44" t="str">
            <v>CFA</v>
          </cell>
          <cell r="D44" t="str">
            <v>CFA-CFA Franc</v>
          </cell>
          <cell r="E44">
            <v>5.47</v>
          </cell>
          <cell r="F44">
            <v>1.5315028271670245E-3</v>
          </cell>
        </row>
        <row r="45">
          <cell r="B45" t="str">
            <v>CHF</v>
          </cell>
          <cell r="D45" t="str">
            <v>CHF-Swiss Franc</v>
          </cell>
          <cell r="E45">
            <v>4.2649999999999997</v>
          </cell>
          <cell r="F45">
            <v>0.62515628907226806</v>
          </cell>
        </row>
        <row r="46">
          <cell r="B46" t="str">
            <v>CNY</v>
          </cell>
          <cell r="D46" t="str">
            <v>CNY-Chinese Yuan</v>
          </cell>
          <cell r="E46">
            <v>5.5891666666666673</v>
          </cell>
          <cell r="F46">
            <v>0.1207802403526783</v>
          </cell>
        </row>
        <row r="47">
          <cell r="B47" t="str">
            <v>DEM</v>
          </cell>
          <cell r="D47" t="str">
            <v>DEM-Deutsche Mark</v>
          </cell>
          <cell r="E47">
            <v>5.47</v>
          </cell>
          <cell r="F47">
            <v>0.51364382384972107</v>
          </cell>
        </row>
        <row r="48">
          <cell r="B48" t="str">
            <v>DKK</v>
          </cell>
          <cell r="D48" t="str">
            <v>DKK-Danish Kroner</v>
          </cell>
          <cell r="E48">
            <v>5.3150000000000004</v>
          </cell>
          <cell r="F48">
            <v>0.13515705249499918</v>
          </cell>
        </row>
        <row r="49">
          <cell r="B49" t="str">
            <v>DOM</v>
          </cell>
          <cell r="D49" t="str">
            <v>DOM-Domestic Currency: Dalasi</v>
          </cell>
          <cell r="E49">
            <v>5.5891666666666673</v>
          </cell>
          <cell r="F49">
            <v>7.6923076923076927E-2</v>
          </cell>
        </row>
        <row r="50">
          <cell r="B50" t="str">
            <v>ECU</v>
          </cell>
          <cell r="D50" t="str">
            <v>ECU-European Currency Unit</v>
          </cell>
          <cell r="E50">
            <v>5.47</v>
          </cell>
          <cell r="F50">
            <v>1.0045999999999999</v>
          </cell>
        </row>
        <row r="51">
          <cell r="B51" t="str">
            <v>ESP</v>
          </cell>
          <cell r="D51" t="str">
            <v>ESP-Spanish Peseta</v>
          </cell>
          <cell r="E51">
            <v>5.47</v>
          </cell>
          <cell r="F51">
            <v>6.0759999999999998E-3</v>
          </cell>
        </row>
        <row r="52">
          <cell r="B52" t="str">
            <v>EUR</v>
          </cell>
          <cell r="D52" t="str">
            <v>EUR-Euro</v>
          </cell>
          <cell r="E52">
            <v>5.47</v>
          </cell>
          <cell r="F52">
            <v>1.0045999999999999</v>
          </cell>
        </row>
        <row r="53">
          <cell r="B53" t="str">
            <v>FIM</v>
          </cell>
          <cell r="D53" t="str">
            <v>FIM-Finnish Markaa</v>
          </cell>
          <cell r="E53">
            <v>5.47</v>
          </cell>
          <cell r="F53">
            <v>0.168960795242591</v>
          </cell>
        </row>
        <row r="54">
          <cell r="B54" t="str">
            <v>FRF</v>
          </cell>
          <cell r="D54" t="str">
            <v>FRF-French Franc</v>
          </cell>
          <cell r="E54">
            <v>5.47</v>
          </cell>
          <cell r="F54">
            <v>0.15315028271670245</v>
          </cell>
        </row>
        <row r="55">
          <cell r="B55" t="str">
            <v>GBP</v>
          </cell>
          <cell r="D55" t="str">
            <v>GBP-Great Britain Sterling</v>
          </cell>
          <cell r="E55">
            <v>6.6983333333333333</v>
          </cell>
          <cell r="F55">
            <v>1.6164000000000001</v>
          </cell>
        </row>
        <row r="56">
          <cell r="B56" t="str">
            <v>IEP</v>
          </cell>
          <cell r="D56" t="str">
            <v>IEP-Irish Punt</v>
          </cell>
          <cell r="E56">
            <v>5.47</v>
          </cell>
          <cell r="F56">
            <v>1.2755788735899558</v>
          </cell>
        </row>
        <row r="57">
          <cell r="B57" t="str">
            <v>ITL</v>
          </cell>
          <cell r="D57" t="str">
            <v>ITL-Italian Lira</v>
          </cell>
          <cell r="E57">
            <v>5.47</v>
          </cell>
          <cell r="F57">
            <v>5.1883260082529815E-4</v>
          </cell>
        </row>
        <row r="58">
          <cell r="B58" t="str">
            <v>JPY</v>
          </cell>
          <cell r="D58" t="str">
            <v>JPY-Japanese Yen</v>
          </cell>
          <cell r="E58">
            <v>1.9833333333333334</v>
          </cell>
          <cell r="F58">
            <v>9.7847358121330719E-3</v>
          </cell>
        </row>
        <row r="59">
          <cell r="B59" t="str">
            <v>KWD</v>
          </cell>
          <cell r="D59" t="str">
            <v>KWD-Kuwaiti Dinar</v>
          </cell>
          <cell r="E59">
            <v>5.5891666666666673</v>
          </cell>
          <cell r="F59">
            <v>3.2875299999999998</v>
          </cell>
        </row>
        <row r="60">
          <cell r="B60" t="str">
            <v>LYD</v>
          </cell>
          <cell r="D60" t="str">
            <v>LYD-Libyan Dinar</v>
          </cell>
          <cell r="E60">
            <v>5.5891666666666673</v>
          </cell>
          <cell r="F60">
            <v>2.16445</v>
          </cell>
        </row>
        <row r="61">
          <cell r="B61" t="str">
            <v>LUF</v>
          </cell>
          <cell r="D61" t="str">
            <v>LUF-Luxembourg Franc</v>
          </cell>
          <cell r="E61">
            <v>5.47</v>
          </cell>
          <cell r="F61">
            <v>2.4903383498719629E-2</v>
          </cell>
        </row>
        <row r="62">
          <cell r="B62" t="str">
            <v>NLG</v>
          </cell>
          <cell r="D62" t="str">
            <v>NLG-Netherland Guilders</v>
          </cell>
          <cell r="E62">
            <v>5.47</v>
          </cell>
          <cell r="F62">
            <v>0.45586760508415353</v>
          </cell>
        </row>
        <row r="63">
          <cell r="B63" t="str">
            <v>NOK</v>
          </cell>
          <cell r="D63" t="str">
            <v>NOK-Norwegian Kroner</v>
          </cell>
          <cell r="E63">
            <v>6.6433333333333335</v>
          </cell>
          <cell r="F63">
            <v>0.12438584489085142</v>
          </cell>
        </row>
        <row r="64">
          <cell r="B64" t="str">
            <v>PTE</v>
          </cell>
          <cell r="D64" t="str">
            <v>PTE-Portuguese Escudo</v>
          </cell>
          <cell r="E64">
            <v>5.47</v>
          </cell>
          <cell r="F64">
            <v>5.0109236739457903E-3</v>
          </cell>
        </row>
        <row r="65">
          <cell r="B65" t="str">
            <v>SAR</v>
          </cell>
          <cell r="D65" t="str">
            <v>SAR-Saudi Arabia Ryal</v>
          </cell>
          <cell r="E65">
            <v>5.5891666666666673</v>
          </cell>
          <cell r="F65">
            <v>0.26702269692923897</v>
          </cell>
        </row>
        <row r="66">
          <cell r="B66" t="str">
            <v>SDR</v>
          </cell>
          <cell r="D66" t="str">
            <v>SDR-Special Drawing Rights</v>
          </cell>
          <cell r="E66">
            <v>5.5891666666666673</v>
          </cell>
          <cell r="F66">
            <v>1.3725099999999999</v>
          </cell>
        </row>
        <row r="67">
          <cell r="B67" t="str">
            <v>SEK</v>
          </cell>
          <cell r="D67" t="str">
            <v>SEK-Swedish Kroner</v>
          </cell>
          <cell r="E67">
            <v>5.8</v>
          </cell>
          <cell r="F67">
            <v>0.11730205278592375</v>
          </cell>
        </row>
        <row r="68">
          <cell r="B68" t="str">
            <v>UAE</v>
          </cell>
          <cell r="D68" t="str">
            <v>UAE-United Arab Emirates Dhirams</v>
          </cell>
          <cell r="E68">
            <v>5.5891666666666673</v>
          </cell>
          <cell r="F68">
            <v>0.27229407760381208</v>
          </cell>
        </row>
        <row r="69">
          <cell r="B69" t="str">
            <v>USD</v>
          </cell>
          <cell r="D69" t="str">
            <v>USD-United States Dollar</v>
          </cell>
          <cell r="E69">
            <v>7.0383333333333331</v>
          </cell>
          <cell r="F69">
            <v>1</v>
          </cell>
        </row>
      </sheetData>
      <sheetData sheetId="3" refreshError="1"/>
      <sheetData sheetId="4" refreshError="1"/>
      <sheetData sheetId="5" refreshError="1"/>
      <sheetData sheetId="6" refreshError="1">
        <row r="1">
          <cell r="I1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CONTENTS"/>
      <sheetName val="IN"/>
      <sheetName val="IN-Q"/>
      <sheetName val="IN_TRE"/>
      <sheetName val="IN-HUB"/>
      <sheetName val="OUT-HUB"/>
      <sheetName val="ASSUM"/>
      <sheetName val="X"/>
      <sheetName val="Sheet1"/>
      <sheetName val="M"/>
      <sheetName val="SRT"/>
      <sheetName val="K"/>
      <sheetName val="BOP"/>
      <sheetName val="T1SR"/>
      <sheetName val="T1SR_b"/>
      <sheetName val="Chart1"/>
      <sheetName val="T9SR_bop"/>
      <sheetName val="Sensitivity Analysis"/>
      <sheetName val="T10SR "/>
      <sheetName val="T11SR"/>
      <sheetName val="WETA"/>
      <sheetName val="Au"/>
      <sheetName val="DSA 2002"/>
      <sheetName val="DSA_Presentation"/>
      <sheetName val="NPV_DP2"/>
      <sheetName val="frozen request"/>
      <sheetName val="request"/>
      <sheetName val="Exports for DSA"/>
      <sheetName val="ControlSheet"/>
      <sheetName val="Module1"/>
      <sheetName val="Module2"/>
      <sheetName val="Impact CI"/>
      <sheetName val="GAS March 05"/>
      <sheetName val="GAS Dec04"/>
      <sheetName val="Source Data (Current)"/>
      <sheetName val="Complete Data Set (Annual)"/>
      <sheetName val="Gas 2004"/>
      <sheetName val="T9SR_bop (2)"/>
      <sheetName val="Gas"/>
      <sheetName val=""/>
      <sheetName val="T3SR_bop"/>
      <sheetName val="A Current Data"/>
      <sheetName val="MSRV"/>
      <sheetName val="fondo promedio"/>
      <sheetName val="GRÁFICO DE FONDO POR AFILIADO"/>
      <sheetName val="Reference"/>
      <sheetName val="pvtReport"/>
      <sheetName val="Bench - 99"/>
      <sheetName val="MLIBOP"/>
      <sheetName val="E"/>
      <sheetName val="Current"/>
      <sheetName val="Cuadro I-5 94-00"/>
      <sheetName val="BOP_NC-DMX"/>
      <sheetName val="Trade-DMX"/>
      <sheetName val="Comp GAS"/>
      <sheetName val="GAS March 2009"/>
      <sheetName val="GAS May 09"/>
      <sheetName val="GAS June 2009"/>
      <sheetName val="BOP SR Table"/>
      <sheetName val="BOP SR Table % GDP"/>
      <sheetName val="BOP simulations"/>
      <sheetName val="GOLD"/>
      <sheetName val="GAS Feb 2009_2"/>
      <sheetName val="GAS Feb 2009_1"/>
      <sheetName val="GAS Jan 2009"/>
      <sheetName val="GAS Nov 2008"/>
      <sheetName val="GAS Sep 2008"/>
      <sheetName val="GAS March 2008"/>
      <sheetName val="BOP_AUTH_1"/>
      <sheetName val="BOP_AUTH_2"/>
      <sheetName val="BOP_AUTH_3"/>
      <sheetName val="BOP_AUTH_4"/>
      <sheetName val="July Pre GAS"/>
      <sheetName val="July GAS"/>
      <sheetName val="Sept GAS"/>
      <sheetName val="Services"/>
      <sheetName val="C"/>
      <sheetName val="Indic"/>
      <sheetName val="Source_Data_(Current)"/>
      <sheetName val="Complete_Data_Set_(Annual)"/>
      <sheetName val="Gas_2004"/>
      <sheetName val="Impact_CI"/>
      <sheetName val="T9SR_bop_(2)"/>
      <sheetName val="Sensitivity_Analysis"/>
      <sheetName val="T10SR_"/>
      <sheetName val="DSA_2002"/>
      <sheetName val="frozen_request"/>
      <sheetName val="Exports_for_DSA"/>
      <sheetName val="GAS_March_05"/>
      <sheetName val="GAS_Dec04"/>
      <sheetName val="A_Current_Data"/>
      <sheetName val="fondo_promedio"/>
      <sheetName val="GRÁFICO_DE_FONDO_POR_AFILIADO"/>
      <sheetName val="Bench_-_99"/>
      <sheetName val="Cuadro_I-5_94-00"/>
      <sheetName val="Comp_GAS"/>
      <sheetName val="GAS_March_2009"/>
      <sheetName val="GAS_May_09"/>
      <sheetName val="GAS_June_2009"/>
      <sheetName val="BOP_SR_Table"/>
      <sheetName val="BOP_SR_Table_%_GDP"/>
      <sheetName val="BOP_simulations"/>
      <sheetName val="GAS_Feb_2009_2"/>
      <sheetName val="GAS_Feb_2009_1"/>
      <sheetName val="GAS_Jan_2009"/>
      <sheetName val="GAS_Nov_2008"/>
      <sheetName val="GAS_Sep_2008"/>
      <sheetName val="GAS_March_2008"/>
      <sheetName val="July_Pre_GAS"/>
      <sheetName val="July_GAS"/>
      <sheetName val="Sept_GAS"/>
      <sheetName val="Relief"/>
      <sheetName val="Constants"/>
      <sheetName val="Sensitivity_Analysis1"/>
      <sheetName val="T10SR_1"/>
      <sheetName val="DSA_20021"/>
      <sheetName val="frozen_request1"/>
      <sheetName val="Exports_for_DSA1"/>
      <sheetName val="Impact_CI1"/>
      <sheetName val="GAS_March_051"/>
      <sheetName val="GAS_Dec041"/>
      <sheetName val="Source_Data_(Current)1"/>
      <sheetName val="Complete_Data_Set_(Annual)1"/>
      <sheetName val="Gas_20041"/>
      <sheetName val="T9SR_bop_(2)1"/>
      <sheetName val="A_Current_Data1"/>
      <sheetName val="fondo_promedio1"/>
      <sheetName val="GRÁFICO_DE_FONDO_POR_AFILIADO1"/>
      <sheetName val="Bench_-_991"/>
      <sheetName val="Cuadro_I-5_94-001"/>
      <sheetName val="Comp_GAS1"/>
      <sheetName val="GAS_March_20091"/>
      <sheetName val="GAS_May_091"/>
      <sheetName val="GAS_June_20091"/>
      <sheetName val="BOP_SR_Table1"/>
      <sheetName val="BOP_SR_Table_%_GDP1"/>
      <sheetName val="BOP_simulations1"/>
      <sheetName val="GAS_Feb_2009_21"/>
      <sheetName val="GAS_Feb_2009_11"/>
      <sheetName val="GAS_Jan_20091"/>
      <sheetName val="GAS_Nov_20081"/>
      <sheetName val="GAS_Sep_20081"/>
      <sheetName val="GAS_March_20081"/>
      <sheetName val="July_Pre_GAS1"/>
      <sheetName val="July_GAS1"/>
      <sheetName val="Sept_GAS1"/>
      <sheetName val="PARAM"/>
      <sheetName val="BCCCLE"/>
      <sheetName val="C Summary"/>
      <sheetName val="Dep fonct"/>
      <sheetName val="Output"/>
      <sheetName val="BFA_DMX"/>
      <sheetName val="CIV_DMX"/>
      <sheetName val="AFRDMX&amp;misc"/>
      <sheetName val="A Previous Data"/>
      <sheetName val="Chg"/>
      <sheetName val="bcc bil  nav juin 07"/>
      <sheetName val="3SG (3)"/>
      <sheetName val="Resumen"/>
      <sheetName val="Abastecimiento x mes"/>
      <sheetName val="Orgao"/>
      <sheetName val="Provincial"/>
      <sheetName val="Assump"/>
      <sheetName val="Last"/>
      <sheetName val="1. Assumptions"/>
      <sheetName val="bs2000"/>
      <sheetName val="Table 1"/>
      <sheetName val="NPV Reduction"/>
      <sheetName val="Sensitivity_Analysis2"/>
      <sheetName val="T10SR_2"/>
      <sheetName val="DSA_20022"/>
      <sheetName val="frozen_request2"/>
      <sheetName val="Exports_for_DSA2"/>
      <sheetName val="Impact_CI2"/>
      <sheetName val="GAS_March_052"/>
      <sheetName val="GAS_Dec042"/>
      <sheetName val="Source_Data_(Current)2"/>
      <sheetName val="Complete_Data_Set_(Annual)2"/>
      <sheetName val="Gas_20042"/>
      <sheetName val="T9SR_bop_(2)2"/>
      <sheetName val="A_Current_Data2"/>
      <sheetName val="fondo_promedio2"/>
      <sheetName val="GRÁFICO_DE_FONDO_POR_AFILIADO2"/>
      <sheetName val="Bench_-_992"/>
      <sheetName val="Cuadro_I-5_94-002"/>
      <sheetName val="Comp_GAS2"/>
      <sheetName val="GAS_March_20092"/>
      <sheetName val="GAS_May_092"/>
      <sheetName val="GAS_June_20092"/>
      <sheetName val="BOP_SR_Table2"/>
      <sheetName val="BOP_SR_Table_%_GDP2"/>
      <sheetName val="BOP_simulations2"/>
      <sheetName val="GAS_Feb_2009_22"/>
      <sheetName val="GAS_Feb_2009_12"/>
      <sheetName val="GAS_Jan_20092"/>
      <sheetName val="GAS_Nov_20082"/>
      <sheetName val="GAS_Sep_20082"/>
      <sheetName val="GAS_March_20082"/>
      <sheetName val="July_Pre_GAS2"/>
      <sheetName val="July_GAS2"/>
      <sheetName val="Sept_GAS2"/>
      <sheetName val="bcc_bil__nav_juin_07"/>
      <sheetName val="3SG_(3)"/>
      <sheetName val="C_Summary"/>
      <sheetName val="Dep_fonct"/>
      <sheetName val="A_Previous_Data"/>
      <sheetName val="Abastecimiento_x_mes"/>
      <sheetName val="1__Assumptions"/>
      <sheetName val="Table_1"/>
      <sheetName val="NPV_Reduction"/>
      <sheetName val="Sensitivity_Analysis3"/>
      <sheetName val="T10SR_3"/>
      <sheetName val="DSA_20023"/>
      <sheetName val="frozen_request3"/>
      <sheetName val="Exports_for_DSA3"/>
      <sheetName val="Impact_CI3"/>
      <sheetName val="GAS_March_053"/>
      <sheetName val="GAS_Dec043"/>
      <sheetName val="Source_Data_(Current)3"/>
      <sheetName val="Complete_Data_Set_(Annual)3"/>
      <sheetName val="Gas_20043"/>
      <sheetName val="T9SR_bop_(2)3"/>
      <sheetName val="A_Current_Data3"/>
      <sheetName val="fondo_promedio3"/>
      <sheetName val="GRÁFICO_DE_FONDO_POR_AFILIADO3"/>
      <sheetName val="Bench_-_993"/>
      <sheetName val="Cuadro_I-5_94-003"/>
      <sheetName val="Comp_GAS3"/>
      <sheetName val="GAS_March_20093"/>
      <sheetName val="GAS_May_093"/>
      <sheetName val="GAS_June_20093"/>
      <sheetName val="BOP_SR_Table3"/>
      <sheetName val="BOP_SR_Table_%_GDP3"/>
      <sheetName val="BOP_simulations3"/>
      <sheetName val="GAS_Feb_2009_23"/>
      <sheetName val="GAS_Feb_2009_13"/>
      <sheetName val="GAS_Jan_20093"/>
      <sheetName val="GAS_Nov_20083"/>
      <sheetName val="GAS_Sep_20083"/>
      <sheetName val="GAS_March_20083"/>
      <sheetName val="July_Pre_GAS3"/>
      <sheetName val="July_GAS3"/>
      <sheetName val="Sept_GAS3"/>
      <sheetName val="bcc_bil__nav_juin_071"/>
      <sheetName val="3SG_(3)1"/>
      <sheetName val="C_Summary1"/>
      <sheetName val="Dep_fonct1"/>
      <sheetName val="A_Previous_Data1"/>
      <sheetName val="Abastecimiento_x_mes1"/>
      <sheetName val="1__Assumptions1"/>
      <sheetName val="Table_11"/>
      <sheetName val="NPV_Reduction1"/>
      <sheetName val="Dynamic Country Chart"/>
      <sheetName val="Decision"/>
      <sheetName val="revagtrim"/>
      <sheetName val="TZSH"/>
      <sheetName val="lookup"/>
      <sheetName val="Control"/>
      <sheetName val="Sensitivity_Analysis4"/>
      <sheetName val="T10SR_4"/>
      <sheetName val="DSA_20024"/>
      <sheetName val="frozen_request4"/>
      <sheetName val="Exports_for_DSA4"/>
      <sheetName val="Impact_CI4"/>
      <sheetName val="GAS_March_054"/>
      <sheetName val="GAS_Dec044"/>
      <sheetName val="Source_Data_(Current)4"/>
      <sheetName val="Complete_Data_Set_(Annual)4"/>
      <sheetName val="Gas_20044"/>
      <sheetName val="T9SR_bop_(2)4"/>
      <sheetName val="A_Current_Data4"/>
      <sheetName val="fondo_promedio4"/>
      <sheetName val="GRÁFICO_DE_FONDO_POR_AFILIADO4"/>
      <sheetName val="Bench_-_994"/>
      <sheetName val="Cuadro_I-5_94-004"/>
      <sheetName val="Comp_GAS4"/>
      <sheetName val="GAS_March_20094"/>
      <sheetName val="GAS_May_094"/>
      <sheetName val="GAS_June_20094"/>
      <sheetName val="BOP_SR_Table4"/>
      <sheetName val="BOP_SR_Table_%_GDP4"/>
      <sheetName val="BOP_simulations4"/>
      <sheetName val="GAS_Feb_2009_24"/>
      <sheetName val="GAS_Feb_2009_14"/>
      <sheetName val="GAS_Jan_20094"/>
      <sheetName val="GAS_Nov_20084"/>
      <sheetName val="GAS_Sep_20084"/>
      <sheetName val="GAS_March_20084"/>
      <sheetName val="July_Pre_GAS4"/>
      <sheetName val="July_GAS4"/>
      <sheetName val="Sept_GAS4"/>
      <sheetName val="bcc_bil__nav_juin_072"/>
      <sheetName val="3SG_(3)2"/>
      <sheetName val="C_Summary2"/>
      <sheetName val="Dep_fonct2"/>
      <sheetName val="A_Previous_Data2"/>
      <sheetName val="Abastecimiento_x_mes2"/>
      <sheetName val="1__Assumptions2"/>
      <sheetName val="Table_12"/>
      <sheetName val="NPV_Reduction2"/>
      <sheetName val="Dynamic_Country_Chart"/>
      <sheetName val="Sensitivity_Analysis5"/>
      <sheetName val="T10SR_5"/>
      <sheetName val="DSA_20025"/>
      <sheetName val="frozen_request5"/>
      <sheetName val="Exports_for_DSA5"/>
      <sheetName val="Impact_CI5"/>
      <sheetName val="GAS_March_055"/>
      <sheetName val="GAS_Dec045"/>
      <sheetName val="Source_Data_(Current)5"/>
      <sheetName val="Complete_Data_Set_(Annual)5"/>
      <sheetName val="Gas_20045"/>
      <sheetName val="T9SR_bop_(2)5"/>
      <sheetName val="A_Current_Data5"/>
      <sheetName val="fondo_promedio5"/>
      <sheetName val="GRÁFICO_DE_FONDO_POR_AFILIADO5"/>
      <sheetName val="Bench_-_995"/>
      <sheetName val="Cuadro_I-5_94-005"/>
      <sheetName val="Comp_GAS5"/>
      <sheetName val="GAS_March_20095"/>
      <sheetName val="GAS_May_095"/>
      <sheetName val="GAS_June_20095"/>
      <sheetName val="BOP_SR_Table5"/>
      <sheetName val="BOP_SR_Table_%_GDP5"/>
      <sheetName val="BOP_simulations5"/>
      <sheetName val="GAS_Feb_2009_25"/>
      <sheetName val="GAS_Feb_2009_15"/>
      <sheetName val="GAS_Jan_20095"/>
      <sheetName val="GAS_Nov_20085"/>
      <sheetName val="GAS_Sep_20085"/>
      <sheetName val="GAS_March_20085"/>
      <sheetName val="July_Pre_GAS5"/>
      <sheetName val="July_GAS5"/>
      <sheetName val="Sept_GAS5"/>
      <sheetName val="bcc_bil__nav_juin_073"/>
      <sheetName val="3SG_(3)3"/>
      <sheetName val="C_Summary3"/>
      <sheetName val="Dep_fonct3"/>
      <sheetName val="A_Previous_Data3"/>
      <sheetName val="Abastecimiento_x_mes3"/>
      <sheetName val="1__Assumptions3"/>
      <sheetName val="Table_13"/>
      <sheetName val="NPV_Reduction3"/>
      <sheetName val="Dynamic_Country_Chart1"/>
      <sheetName val="Sensitivity_Analysis6"/>
      <sheetName val="T10SR_6"/>
      <sheetName val="DSA_20026"/>
      <sheetName val="frozen_request6"/>
      <sheetName val="Exports_for_DSA6"/>
      <sheetName val="Impact_CI6"/>
      <sheetName val="GAS_March_056"/>
      <sheetName val="GAS_Dec046"/>
      <sheetName val="Source_Data_(Current)6"/>
      <sheetName val="Complete_Data_Set_(Annual)6"/>
      <sheetName val="Gas_20046"/>
      <sheetName val="T9SR_bop_(2)6"/>
      <sheetName val="A_Current_Data6"/>
      <sheetName val="fondo_promedio6"/>
      <sheetName val="GRÁFICO_DE_FONDO_POR_AFILIADO6"/>
      <sheetName val="Bench_-_996"/>
      <sheetName val="Cuadro_I-5_94-006"/>
      <sheetName val="Comp_GAS6"/>
      <sheetName val="GAS_March_20096"/>
      <sheetName val="GAS_May_096"/>
      <sheetName val="GAS_June_20096"/>
      <sheetName val="BOP_SR_Table6"/>
      <sheetName val="BOP_SR_Table_%_GDP6"/>
      <sheetName val="BOP_simulations6"/>
      <sheetName val="GAS_Feb_2009_26"/>
      <sheetName val="GAS_Feb_2009_16"/>
      <sheetName val="GAS_Jan_20096"/>
      <sheetName val="GAS_Nov_20086"/>
      <sheetName val="GAS_Sep_20086"/>
      <sheetName val="GAS_March_20086"/>
      <sheetName val="July_Pre_GAS6"/>
      <sheetName val="July_GAS6"/>
      <sheetName val="Sept_GAS6"/>
      <sheetName val="bcc_bil__nav_juin_074"/>
      <sheetName val="3SG_(3)4"/>
      <sheetName val="C_Summary4"/>
      <sheetName val="Dep_fonct4"/>
      <sheetName val="A_Previous_Data4"/>
      <sheetName val="Abastecimiento_x_mes4"/>
      <sheetName val="1__Assumptions4"/>
      <sheetName val="Table_14"/>
      <sheetName val="NPV_Reduction4"/>
      <sheetName val="Dynamic_Country_Chart2"/>
      <sheetName val="embi_day"/>
      <sheetName val="GenericIR"/>
      <sheetName val="BEM_1"/>
      <sheetName val="Res"/>
      <sheetName val="Codes"/>
      <sheetName val="Sum1"/>
      <sheetName val="Projections"/>
      <sheetName val="PDVSA"/>
      <sheetName val="2"/>
      <sheetName val="Terms"/>
      <sheetName val="ex 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6">
          <cell r="A36" t="str">
            <v>||</v>
          </cell>
        </row>
      </sheetData>
      <sheetData sheetId="8"/>
      <sheetData sheetId="9">
        <row r="36">
          <cell r="A36" t="str">
            <v>||</v>
          </cell>
        </row>
      </sheetData>
      <sheetData sheetId="10"/>
      <sheetData sheetId="11">
        <row r="36">
          <cell r="A36" t="str">
            <v>||</v>
          </cell>
        </row>
      </sheetData>
      <sheetData sheetId="12"/>
      <sheetData sheetId="13" refreshError="1">
        <row r="1">
          <cell r="F1" t="str">
            <v>BALANCE OF PAYMENTS</v>
          </cell>
        </row>
        <row r="36">
          <cell r="A36" t="str">
            <v>||</v>
          </cell>
          <cell r="B36" t="str">
            <v xml:space="preserve">          O.w:Russia/China</v>
          </cell>
          <cell r="C36" t="str">
            <v xml:space="preserve">          O.w:Russia/China</v>
          </cell>
          <cell r="E36">
            <v>-1.6</v>
          </cell>
          <cell r="F36">
            <v>-1.6</v>
          </cell>
          <cell r="G36">
            <v>-1.4</v>
          </cell>
          <cell r="H36">
            <v>-1.2</v>
          </cell>
          <cell r="I36">
            <v>-1.1000000000000001</v>
          </cell>
          <cell r="J36">
            <v>-0.9</v>
          </cell>
          <cell r="K36">
            <v>-4.867</v>
          </cell>
          <cell r="L36">
            <v>-1.8</v>
          </cell>
          <cell r="M36">
            <v>-2.931</v>
          </cell>
          <cell r="N36">
            <v>-2.492</v>
          </cell>
          <cell r="O36">
            <v>-2.5</v>
          </cell>
          <cell r="P36">
            <v>-2.242</v>
          </cell>
          <cell r="Q36">
            <v>-1.5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-1.7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44">
          <cell r="A44" t="str">
            <v>||</v>
          </cell>
          <cell r="B44" t="str">
            <v xml:space="preserve">             (excl. Russia/China)</v>
          </cell>
          <cell r="C44" t="str">
            <v xml:space="preserve">             (excl. Russia/China)</v>
          </cell>
          <cell r="D44" t="str">
            <v>||</v>
          </cell>
          <cell r="E44">
            <v>-53.256999999999969</v>
          </cell>
          <cell r="F44">
            <v>-53.256999999999969</v>
          </cell>
          <cell r="G44">
            <v>-62.093999999999973</v>
          </cell>
          <cell r="H44">
            <v>-19.858000000000008</v>
          </cell>
          <cell r="I44">
            <v>-27.772000000000006</v>
          </cell>
          <cell r="J44">
            <v>-14.357000000000012</v>
          </cell>
          <cell r="K44">
            <v>-26.595999999999993</v>
          </cell>
          <cell r="L44">
            <v>-8.0779999999999994</v>
          </cell>
          <cell r="M44">
            <v>-22.687000000000001</v>
          </cell>
          <cell r="N44">
            <v>-19.214000000000002</v>
          </cell>
          <cell r="O44">
            <v>-87.936000000000007</v>
          </cell>
          <cell r="P44">
            <v>-85.933999999999955</v>
          </cell>
          <cell r="Q44">
            <v>-131.92835643335684</v>
          </cell>
          <cell r="R44">
            <v>-104.17750762000009</v>
          </cell>
          <cell r="S44">
            <v>-116.02263836547826</v>
          </cell>
          <cell r="T44">
            <v>-151.97383447493075</v>
          </cell>
          <cell r="U44">
            <v>-181.4453478829704</v>
          </cell>
          <cell r="V44">
            <v>-227.62783257270709</v>
          </cell>
          <cell r="W44">
            <v>-227.62783257270709</v>
          </cell>
          <cell r="X44">
            <v>-67.509370837869909</v>
          </cell>
          <cell r="Y44">
            <v>-114.83530938020388</v>
          </cell>
          <cell r="Z44">
            <v>-119.31923032175104</v>
          </cell>
          <cell r="AA44">
            <v>-162.0795910977937</v>
          </cell>
          <cell r="AB44">
            <v>-229.94127935156007</v>
          </cell>
          <cell r="AC44">
            <v>-230.61540993342257</v>
          </cell>
          <cell r="AD44">
            <v>-241.37442490301439</v>
          </cell>
          <cell r="AE44">
            <v>-263.32157891160057</v>
          </cell>
          <cell r="AF44">
            <v>-281.86199491880302</v>
          </cell>
          <cell r="AG44">
            <v>-314.47493123200104</v>
          </cell>
          <cell r="AH44">
            <v>-343.93073587940017</v>
          </cell>
          <cell r="AI44">
            <v>-380.87201974831066</v>
          </cell>
          <cell r="AJ44">
            <v>-421.50389077954605</v>
          </cell>
          <cell r="AK44">
            <v>-479.45920195120823</v>
          </cell>
          <cell r="AL44">
            <v>-539.52372326380964</v>
          </cell>
          <cell r="AM44">
            <v>-604.95025436585547</v>
          </cell>
          <cell r="AN44">
            <v>-679.15641093723548</v>
          </cell>
          <cell r="AO44">
            <v>-759.6636029172422</v>
          </cell>
          <cell r="AP44">
            <v>-849.26561315493325</v>
          </cell>
          <cell r="AQ44">
            <v>-880.03083033890482</v>
          </cell>
        </row>
        <row r="59">
          <cell r="B59" t="str">
            <v xml:space="preserve">     Direct investment (net)</v>
          </cell>
          <cell r="C59" t="str">
            <v xml:space="preserve">     Direct investment (net)</v>
          </cell>
          <cell r="E59">
            <v>-2.6429999999999998</v>
          </cell>
          <cell r="F59">
            <v>-2.6429999999999998</v>
          </cell>
          <cell r="G59">
            <v>-6.7</v>
          </cell>
          <cell r="H59">
            <v>-11.73</v>
          </cell>
          <cell r="I59">
            <v>-3.2</v>
          </cell>
          <cell r="J59">
            <v>-7.4</v>
          </cell>
          <cell r="K59">
            <v>-6.7</v>
          </cell>
          <cell r="L59">
            <v>-6.6</v>
          </cell>
          <cell r="M59">
            <v>0</v>
          </cell>
          <cell r="N59">
            <v>-4.625</v>
          </cell>
          <cell r="O59">
            <v>9.67</v>
          </cell>
          <cell r="P59">
            <v>20.885999999999999</v>
          </cell>
          <cell r="Q59">
            <v>22.164000000000001</v>
          </cell>
          <cell r="R59">
            <v>40.700000000000003</v>
          </cell>
          <cell r="S59">
            <v>5.3</v>
          </cell>
          <cell r="T59">
            <v>0.8</v>
          </cell>
          <cell r="U59">
            <v>55.8</v>
          </cell>
          <cell r="V59">
            <v>76.576999999999998</v>
          </cell>
          <cell r="W59">
            <v>76.576999999999998</v>
          </cell>
          <cell r="X59">
            <v>168.8</v>
          </cell>
          <cell r="Y59">
            <v>26.700000000000003</v>
          </cell>
          <cell r="Z59">
            <v>26.400000000000002</v>
          </cell>
          <cell r="AA59">
            <v>32.300000000000004</v>
          </cell>
          <cell r="AB59">
            <v>24.615188175039741</v>
          </cell>
          <cell r="AC59">
            <v>27.690538909439923</v>
          </cell>
          <cell r="AD59">
            <v>29.891240720065014</v>
          </cell>
          <cell r="AE59">
            <v>28.943076040819051</v>
          </cell>
          <cell r="AF59">
            <v>25.601865613642374</v>
          </cell>
          <cell r="AG59">
            <v>24.148816218650236</v>
          </cell>
          <cell r="AH59">
            <v>27.014564014177825</v>
          </cell>
          <cell r="AI59">
            <v>27.46070555152734</v>
          </cell>
          <cell r="AJ59">
            <v>27.631512657346782</v>
          </cell>
          <cell r="AK59">
            <v>27.765710501524815</v>
          </cell>
          <cell r="AL59">
            <v>28.397633008816118</v>
          </cell>
          <cell r="AM59">
            <v>29.041414533924694</v>
          </cell>
          <cell r="AN59">
            <v>29.69727754034103</v>
          </cell>
          <cell r="AO59">
            <v>30.365448662973183</v>
          </cell>
          <cell r="AP59">
            <v>31.046158786329798</v>
          </cell>
          <cell r="AQ59">
            <v>31.739643124167571</v>
          </cell>
          <cell r="AR59">
            <v>28.79083767635673</v>
          </cell>
          <cell r="AS59">
            <v>26.090428499257129</v>
          </cell>
          <cell r="AT59">
            <v>23.617836507532825</v>
          </cell>
          <cell r="AU59">
            <v>21.354193884851348</v>
          </cell>
          <cell r="AV59">
            <v>20.575658735970912</v>
          </cell>
        </row>
        <row r="79">
          <cell r="B79" t="str">
            <v xml:space="preserve">   (in millions of SDRs)</v>
          </cell>
          <cell r="C79" t="str">
            <v xml:space="preserve">   (in millions of SDRs)</v>
          </cell>
          <cell r="F79">
            <v>-36.188187437086093</v>
          </cell>
          <cell r="G79">
            <v>-36.188187437086093</v>
          </cell>
          <cell r="H79">
            <v>9.5210855375611327</v>
          </cell>
          <cell r="I79">
            <v>46.463943979471935</v>
          </cell>
          <cell r="J79">
            <v>65.64977332635624</v>
          </cell>
          <cell r="K79">
            <v>35.970341859000001</v>
          </cell>
          <cell r="L79">
            <v>84.722656675210629</v>
          </cell>
          <cell r="M79">
            <v>4.5602946639216775</v>
          </cell>
          <cell r="N79">
            <v>30.577513117330795</v>
          </cell>
          <cell r="O79">
            <v>-30.570408845481087</v>
          </cell>
          <cell r="P79">
            <v>38.095117748459231</v>
          </cell>
          <cell r="Q79">
            <v>85.097405801781463</v>
          </cell>
          <cell r="R79">
            <v>-2.5151260274558824</v>
          </cell>
          <cell r="S79">
            <v>-28.19157822427734</v>
          </cell>
          <cell r="T79">
            <v>-12.017652954324085</v>
          </cell>
          <cell r="U79">
            <v>29.705860732986903</v>
          </cell>
          <cell r="V79">
            <v>-35.167605307049129</v>
          </cell>
          <cell r="W79">
            <v>-35.200021569098865</v>
          </cell>
          <cell r="X79">
            <v>106.72799892833164</v>
          </cell>
          <cell r="Y79">
            <v>115.6108471911194</v>
          </cell>
          <cell r="Z79">
            <v>43.379393089301672</v>
          </cell>
          <cell r="AA79">
            <v>-76.16268334621158</v>
          </cell>
        </row>
        <row r="81">
          <cell r="A81" t="str">
            <v>||</v>
          </cell>
          <cell r="B81" t="str">
            <v>errors and omissions</v>
          </cell>
          <cell r="C81" t="str">
            <v>errors and omissions</v>
          </cell>
          <cell r="D81" t="str">
            <v>||</v>
          </cell>
          <cell r="F81">
            <v>5.5810000000000004</v>
          </cell>
          <cell r="G81">
            <v>14.7</v>
          </cell>
          <cell r="H81">
            <v>-3.7</v>
          </cell>
          <cell r="I81">
            <v>-18.600000000000001</v>
          </cell>
          <cell r="J81">
            <v>-26.847999999999999</v>
          </cell>
          <cell r="K81">
            <v>-13.289</v>
          </cell>
          <cell r="L81">
            <v>-32.700000000000003</v>
          </cell>
          <cell r="M81">
            <v>-1.7</v>
          </cell>
          <cell r="N81">
            <v>-12.09</v>
          </cell>
          <cell r="O81">
            <v>24.3</v>
          </cell>
          <cell r="P81">
            <v>-28.84490000000001</v>
          </cell>
        </row>
        <row r="82">
          <cell r="A82" t="str">
            <v>||</v>
          </cell>
          <cell r="B82" t="str">
            <v>Check</v>
          </cell>
          <cell r="C82" t="str">
            <v>Check</v>
          </cell>
          <cell r="D82" t="str">
            <v>||</v>
          </cell>
          <cell r="F82">
            <v>5.5810000000000004</v>
          </cell>
          <cell r="G82">
            <v>14.7</v>
          </cell>
          <cell r="H82">
            <v>-3.7</v>
          </cell>
          <cell r="I82">
            <v>-18.600000000000001</v>
          </cell>
          <cell r="J82">
            <v>-26.847999999999999</v>
          </cell>
          <cell r="K82">
            <v>-13.289</v>
          </cell>
          <cell r="L82">
            <v>-32.700000000000003</v>
          </cell>
          <cell r="M82">
            <v>-1.7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-93.620244724814683</v>
          </cell>
          <cell r="AD82">
            <v>-39.16057133918477</v>
          </cell>
          <cell r="AE82">
            <v>-44.453549852973708</v>
          </cell>
        </row>
        <row r="83">
          <cell r="A83" t="str">
            <v>||</v>
          </cell>
          <cell r="B83" t="str">
            <v>_</v>
          </cell>
          <cell r="C83" t="str">
            <v>_</v>
          </cell>
          <cell r="D83" t="str">
            <v>||</v>
          </cell>
          <cell r="E83" t="str">
            <v>_</v>
          </cell>
          <cell r="F83" t="str">
            <v>_</v>
          </cell>
          <cell r="G83" t="str">
            <v>_</v>
          </cell>
          <cell r="H83" t="str">
            <v>_</v>
          </cell>
          <cell r="I83" t="str">
            <v>_</v>
          </cell>
          <cell r="J83" t="str">
            <v>_</v>
          </cell>
          <cell r="K83" t="str">
            <v>_</v>
          </cell>
          <cell r="L83" t="str">
            <v>_</v>
          </cell>
          <cell r="M83" t="str">
            <v>_</v>
          </cell>
          <cell r="N83" t="str">
            <v>_</v>
          </cell>
          <cell r="O83" t="str">
            <v>_</v>
          </cell>
          <cell r="P83" t="str">
            <v>_</v>
          </cell>
          <cell r="Q83" t="str">
            <v>_</v>
          </cell>
          <cell r="R83" t="str">
            <v>_</v>
          </cell>
          <cell r="S83" t="str">
            <v>_</v>
          </cell>
          <cell r="T83" t="str">
            <v>_</v>
          </cell>
          <cell r="U83" t="str">
            <v>_</v>
          </cell>
          <cell r="V83" t="str">
            <v>_</v>
          </cell>
          <cell r="W83" t="str">
            <v>_</v>
          </cell>
          <cell r="X83" t="str">
            <v>_</v>
          </cell>
          <cell r="Y83" t="str">
            <v>_</v>
          </cell>
          <cell r="Z83" t="str">
            <v>_</v>
          </cell>
          <cell r="AA83" t="str">
            <v>_</v>
          </cell>
          <cell r="AB83" t="str">
            <v>_</v>
          </cell>
          <cell r="AC83" t="str">
            <v>_</v>
          </cell>
          <cell r="AD83" t="str">
            <v>_</v>
          </cell>
          <cell r="AE83" t="str">
            <v>_</v>
          </cell>
          <cell r="AF83" t="str">
            <v>_</v>
          </cell>
          <cell r="AG83" t="str">
            <v>_</v>
          </cell>
          <cell r="AH83" t="str">
            <v>_</v>
          </cell>
          <cell r="AI83" t="str">
            <v>_</v>
          </cell>
          <cell r="AJ83" t="str">
            <v>_</v>
          </cell>
          <cell r="AK83" t="str">
            <v>_</v>
          </cell>
          <cell r="AL83" t="str">
            <v>_</v>
          </cell>
          <cell r="AM83" t="str">
            <v>_</v>
          </cell>
          <cell r="AN83" t="str">
            <v>_</v>
          </cell>
          <cell r="AO83" t="str">
            <v>_</v>
          </cell>
          <cell r="AP83" t="str">
            <v>_</v>
          </cell>
          <cell r="AQ83" t="str">
            <v>_</v>
          </cell>
        </row>
        <row r="84">
          <cell r="A84" t="str">
            <v>||</v>
          </cell>
          <cell r="B84">
            <v>37491.463979282409</v>
          </cell>
          <cell r="C84">
            <v>38385.710162847223</v>
          </cell>
          <cell r="D84" t="str">
            <v>||</v>
          </cell>
          <cell r="E84" t="str">
            <v>1985</v>
          </cell>
          <cell r="F84" t="str">
            <v>1985</v>
          </cell>
          <cell r="G84" t="str">
            <v>1986</v>
          </cell>
          <cell r="H84" t="str">
            <v>1987</v>
          </cell>
          <cell r="I84" t="str">
            <v>1988</v>
          </cell>
          <cell r="J84" t="str">
            <v>1989</v>
          </cell>
          <cell r="K84" t="str">
            <v>1990</v>
          </cell>
          <cell r="L84" t="str">
            <v>1991</v>
          </cell>
          <cell r="M84" t="str">
            <v>1992</v>
          </cell>
          <cell r="N84" t="str">
            <v>1993</v>
          </cell>
          <cell r="O84" t="str">
            <v>1994</v>
          </cell>
          <cell r="P84" t="str">
            <v>1995</v>
          </cell>
          <cell r="Q84">
            <v>1999</v>
          </cell>
          <cell r="R84">
            <v>1999</v>
          </cell>
          <cell r="S84">
            <v>1998</v>
          </cell>
          <cell r="T84">
            <v>1999</v>
          </cell>
          <cell r="U84">
            <v>2001</v>
          </cell>
          <cell r="V84">
            <v>2003</v>
          </cell>
          <cell r="W84">
            <v>2003</v>
          </cell>
          <cell r="X84">
            <v>2004</v>
          </cell>
          <cell r="Y84">
            <v>2005</v>
          </cell>
          <cell r="Z84">
            <v>2006</v>
          </cell>
          <cell r="AA84">
            <v>2007</v>
          </cell>
          <cell r="AB84">
            <v>2008</v>
          </cell>
          <cell r="AC84">
            <v>2009</v>
          </cell>
          <cell r="AD84">
            <v>2010</v>
          </cell>
          <cell r="AE84">
            <v>2011</v>
          </cell>
          <cell r="AF84">
            <v>2012</v>
          </cell>
          <cell r="AG84">
            <v>2013</v>
          </cell>
          <cell r="AH84">
            <v>2014</v>
          </cell>
          <cell r="AI84">
            <v>2015</v>
          </cell>
          <cell r="AJ84">
            <v>2016</v>
          </cell>
          <cell r="AK84">
            <v>2017</v>
          </cell>
          <cell r="AL84">
            <v>2018</v>
          </cell>
          <cell r="AM84">
            <v>2019</v>
          </cell>
          <cell r="AN84">
            <v>2020</v>
          </cell>
          <cell r="AO84">
            <v>2021</v>
          </cell>
          <cell r="AP84">
            <v>2022</v>
          </cell>
          <cell r="AQ84">
            <v>2022</v>
          </cell>
        </row>
        <row r="85">
          <cell r="A85" t="str">
            <v>||</v>
          </cell>
          <cell r="B85">
            <v>37491.463979282409</v>
          </cell>
          <cell r="C85">
            <v>38385.710162847223</v>
          </cell>
          <cell r="D85" t="str">
            <v>||</v>
          </cell>
          <cell r="F85">
            <v>3.7</v>
          </cell>
          <cell r="G85">
            <v>7.3930201799999997</v>
          </cell>
          <cell r="H85">
            <v>8.0636813625000006</v>
          </cell>
          <cell r="I85">
            <v>-7.1655561599999986</v>
          </cell>
          <cell r="J85" t="str">
            <v>2/96</v>
          </cell>
          <cell r="K85" t="str">
            <v>2/96</v>
          </cell>
          <cell r="L85" t="str">
            <v>2/96</v>
          </cell>
          <cell r="M85" t="str">
            <v>2/96</v>
          </cell>
          <cell r="N85" t="str">
            <v>2/96</v>
          </cell>
          <cell r="O85" t="str">
            <v>10/97</v>
          </cell>
          <cell r="P85" t="str">
            <v>5/98</v>
          </cell>
          <cell r="Q85" t="str">
            <v>11/99</v>
          </cell>
          <cell r="R85" t="str">
            <v>11/99</v>
          </cell>
          <cell r="S85" t="str">
            <v>11/98</v>
          </cell>
          <cell r="T85" t="str">
            <v>11/99</v>
          </cell>
          <cell r="U85" t="str">
            <v>11/101</v>
          </cell>
          <cell r="V85" t="str">
            <v>11/103</v>
          </cell>
          <cell r="W85" t="str">
            <v>11/103</v>
          </cell>
          <cell r="X85" t="str">
            <v>11/104</v>
          </cell>
          <cell r="Y85" t="str">
            <v>11/105</v>
          </cell>
          <cell r="Z85" t="str">
            <v>11/106</v>
          </cell>
          <cell r="AA85" t="str">
            <v>11/107</v>
          </cell>
          <cell r="AB85" t="str">
            <v>11/108</v>
          </cell>
          <cell r="AC85" t="str">
            <v>11/109</v>
          </cell>
          <cell r="AD85" t="str">
            <v>11/110</v>
          </cell>
          <cell r="AE85" t="str">
            <v>11/111</v>
          </cell>
          <cell r="AF85" t="str">
            <v>11/112</v>
          </cell>
          <cell r="AG85" t="str">
            <v>11/113</v>
          </cell>
          <cell r="AH85" t="str">
            <v>11/114</v>
          </cell>
          <cell r="AI85" t="str">
            <v>11/115</v>
          </cell>
          <cell r="AJ85" t="str">
            <v>11/116</v>
          </cell>
          <cell r="AK85" t="str">
            <v>11/117</v>
          </cell>
          <cell r="AL85" t="str">
            <v>11/118</v>
          </cell>
          <cell r="AM85" t="str">
            <v>11/119</v>
          </cell>
          <cell r="AN85" t="str">
            <v>11/120</v>
          </cell>
          <cell r="AO85" t="str">
            <v>11/121</v>
          </cell>
          <cell r="AP85" t="str">
            <v>11/122</v>
          </cell>
          <cell r="AQ85" t="str">
            <v>11/122</v>
          </cell>
        </row>
        <row r="86">
          <cell r="A86" t="str">
            <v>||</v>
          </cell>
          <cell r="C86" t="str">
            <v>||</v>
          </cell>
          <cell r="D86" t="str">
            <v>||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 t="str">
            <v>Rév.</v>
          </cell>
          <cell r="K86" t="str">
            <v>Rév.</v>
          </cell>
          <cell r="L86" t="str">
            <v>Rév.</v>
          </cell>
          <cell r="M86" t="str">
            <v>Rév.</v>
          </cell>
          <cell r="N86" t="str">
            <v>Rév.</v>
          </cell>
          <cell r="O86" t="str">
            <v>Rev.</v>
          </cell>
          <cell r="P86" t="str">
            <v>Rev.</v>
          </cell>
          <cell r="Q86" t="str">
            <v>Proj.</v>
          </cell>
          <cell r="R86" t="str">
            <v>Proj.</v>
          </cell>
          <cell r="S86" t="str">
            <v>Proj.</v>
          </cell>
          <cell r="T86" t="str">
            <v>Proj.</v>
          </cell>
          <cell r="U86" t="str">
            <v>Proj.</v>
          </cell>
          <cell r="V86" t="str">
            <v>Proj.</v>
          </cell>
          <cell r="W86" t="str">
            <v>Proj.</v>
          </cell>
          <cell r="X86" t="str">
            <v>Proj.</v>
          </cell>
          <cell r="Y86" t="str">
            <v>Proj.</v>
          </cell>
          <cell r="Z86" t="str">
            <v>Proj.</v>
          </cell>
          <cell r="AA86" t="str">
            <v>Proj.</v>
          </cell>
          <cell r="AB86" t="str">
            <v>Proj.</v>
          </cell>
          <cell r="AC86" t="str">
            <v>Proj.</v>
          </cell>
          <cell r="AD86" t="str">
            <v>Proj.</v>
          </cell>
          <cell r="AE86" t="str">
            <v>Proj.</v>
          </cell>
          <cell r="AF86" t="str">
            <v>Proj.</v>
          </cell>
          <cell r="AG86" t="str">
            <v>Proj.</v>
          </cell>
          <cell r="AH86" t="str">
            <v>Proj.</v>
          </cell>
          <cell r="AI86" t="str">
            <v>Proj.</v>
          </cell>
          <cell r="AJ86" t="str">
            <v>Proj.</v>
          </cell>
          <cell r="AK86" t="str">
            <v>Proj.</v>
          </cell>
          <cell r="AL86" t="str">
            <v>Proj.</v>
          </cell>
          <cell r="AM86" t="str">
            <v>Proj.</v>
          </cell>
          <cell r="AN86" t="str">
            <v>Proj.</v>
          </cell>
          <cell r="AO86" t="str">
            <v>Proj.</v>
          </cell>
          <cell r="AP86" t="str">
            <v>Proj.</v>
          </cell>
          <cell r="AQ86" t="str">
            <v>Proj.</v>
          </cell>
        </row>
        <row r="87">
          <cell r="A87" t="str">
            <v>||</v>
          </cell>
          <cell r="C87" t="str">
            <v>||</v>
          </cell>
          <cell r="D87" t="str">
            <v>||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</row>
        <row r="88">
          <cell r="A88" t="str">
            <v>||</v>
          </cell>
          <cell r="B88" t="str">
            <v>_</v>
          </cell>
          <cell r="C88" t="str">
            <v>_</v>
          </cell>
          <cell r="D88" t="str">
            <v>||</v>
          </cell>
          <cell r="E88" t="str">
            <v>_</v>
          </cell>
          <cell r="F88" t="str">
            <v>_</v>
          </cell>
          <cell r="G88" t="str">
            <v>_</v>
          </cell>
          <cell r="H88" t="str">
            <v>_</v>
          </cell>
          <cell r="I88" t="str">
            <v>_</v>
          </cell>
          <cell r="J88" t="str">
            <v>_</v>
          </cell>
          <cell r="K88" t="str">
            <v>_</v>
          </cell>
          <cell r="L88" t="str">
            <v>_</v>
          </cell>
          <cell r="M88" t="str">
            <v>_</v>
          </cell>
          <cell r="N88" t="str">
            <v>_</v>
          </cell>
          <cell r="O88" t="str">
            <v>_</v>
          </cell>
          <cell r="P88" t="str">
            <v>_</v>
          </cell>
          <cell r="Q88" t="str">
            <v>_</v>
          </cell>
          <cell r="R88" t="str">
            <v>_</v>
          </cell>
          <cell r="S88" t="str">
            <v>_</v>
          </cell>
          <cell r="T88" t="str">
            <v>_</v>
          </cell>
          <cell r="U88" t="str">
            <v>_</v>
          </cell>
          <cell r="V88" t="str">
            <v>_</v>
          </cell>
          <cell r="W88" t="str">
            <v>_</v>
          </cell>
          <cell r="X88" t="str">
            <v>_</v>
          </cell>
          <cell r="Y88" t="str">
            <v>_</v>
          </cell>
          <cell r="Z88" t="str">
            <v>_</v>
          </cell>
          <cell r="AA88" t="str">
            <v>_</v>
          </cell>
          <cell r="AB88" t="str">
            <v>_</v>
          </cell>
          <cell r="AC88" t="str">
            <v>_</v>
          </cell>
          <cell r="AD88" t="str">
            <v>_</v>
          </cell>
          <cell r="AE88" t="str">
            <v>_</v>
          </cell>
          <cell r="AF88" t="str">
            <v>_</v>
          </cell>
          <cell r="AG88" t="str">
            <v>_</v>
          </cell>
          <cell r="AH88" t="str">
            <v>_</v>
          </cell>
          <cell r="AI88" t="str">
            <v>_</v>
          </cell>
          <cell r="AJ88" t="str">
            <v>_</v>
          </cell>
          <cell r="AK88" t="str">
            <v>_</v>
          </cell>
          <cell r="AL88" t="str">
            <v>_</v>
          </cell>
          <cell r="AM88" t="str">
            <v>_</v>
          </cell>
          <cell r="AN88" t="str">
            <v>_</v>
          </cell>
          <cell r="AO88" t="str">
            <v>_</v>
          </cell>
          <cell r="AP88" t="str">
            <v>_</v>
          </cell>
          <cell r="AQ88" t="str">
            <v>_</v>
          </cell>
        </row>
      </sheetData>
      <sheetData sheetId="14"/>
      <sheetData sheetId="15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>
        <row r="36">
          <cell r="A36" t="str">
            <v>||</v>
          </cell>
        </row>
      </sheetData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>
        <row r="36">
          <cell r="A36" t="str">
            <v>||</v>
          </cell>
        </row>
      </sheetData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>
        <row r="36">
          <cell r="A36" t="str">
            <v>||</v>
          </cell>
        </row>
      </sheetData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>
        <row r="36">
          <cell r="A36" t="str">
            <v>||</v>
          </cell>
        </row>
      </sheetData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>
        <row r="36">
          <cell r="A36" t="str">
            <v>||</v>
          </cell>
        </row>
      </sheetData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/>
      <sheetData sheetId="260"/>
      <sheetData sheetId="261"/>
      <sheetData sheetId="262"/>
      <sheetData sheetId="263"/>
      <sheetData sheetId="264">
        <row r="36">
          <cell r="A36" t="str">
            <v>||</v>
          </cell>
        </row>
      </sheetData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>
        <row r="36">
          <cell r="A36" t="str">
            <v>||</v>
          </cell>
        </row>
      </sheetData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>
        <row r="36">
          <cell r="A36" t="str">
            <v>||</v>
          </cell>
        </row>
      </sheetData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in"/>
      <sheetName val="TRE"/>
      <sheetName val="Indic"/>
      <sheetName val="Basic Data"/>
      <sheetName val="Quota"/>
      <sheetName val="AMB"/>
      <sheetName val="MTS1"/>
      <sheetName val="MTS2"/>
      <sheetName val="MTS3"/>
      <sheetName val="MTS4"/>
      <sheetName val="K"/>
      <sheetName val="Sheet2"/>
      <sheetName val="Sheet1"/>
      <sheetName val="Z"/>
      <sheetName val="Module1"/>
      <sheetName val="BOP"/>
      <sheetName val="27"/>
      <sheetName val="Bench - 99"/>
      <sheetName val="E"/>
      <sheetName val="STOCK"/>
      <sheetName val="sources"/>
      <sheetName val="Quarterly Raw Data"/>
      <sheetName val="Quarterly MacroFlow"/>
      <sheetName val="gas112601"/>
      <sheetName val="Basic_Data"/>
      <sheetName val="Bench_-_99"/>
      <sheetName val="Quarterly_Raw_Data"/>
      <sheetName val="Quarterly_MacroFlow"/>
      <sheetName val="Basic_Data1"/>
      <sheetName val="Bench_-_991"/>
      <sheetName val="Quarterly_Raw_Data1"/>
      <sheetName val="Quarterly_MacroFlow1"/>
      <sheetName val="Exp"/>
      <sheetName val="Macro"/>
      <sheetName val="Basic_Data2"/>
      <sheetName val="Bench_-_992"/>
      <sheetName val="Quarterly_Raw_Data2"/>
      <sheetName val="Quarterly_MacroFlow2"/>
      <sheetName val="Basic_Data3"/>
      <sheetName val="Bench_-_993"/>
      <sheetName val="Quarterly_Raw_Data3"/>
      <sheetName val="Quarterly_MacroFlow3"/>
      <sheetName val="Basic_Data18"/>
      <sheetName val="Bench_-_9918"/>
      <sheetName val="Quarterly_Raw_Data18"/>
      <sheetName val="Quarterly_MacroFlow18"/>
      <sheetName val="Basic_Data12"/>
      <sheetName val="Bench_-_9912"/>
      <sheetName val="Quarterly_Raw_Data12"/>
      <sheetName val="Quarterly_MacroFlow12"/>
      <sheetName val="Basic_Data4"/>
      <sheetName val="Bench_-_994"/>
      <sheetName val="Quarterly_Raw_Data4"/>
      <sheetName val="Quarterly_MacroFlow4"/>
      <sheetName val="Basic_Data5"/>
      <sheetName val="Bench_-_995"/>
      <sheetName val="Quarterly_Raw_Data5"/>
      <sheetName val="Quarterly_MacroFlow5"/>
      <sheetName val="Basic_Data6"/>
      <sheetName val="Bench_-_996"/>
      <sheetName val="Quarterly_Raw_Data6"/>
      <sheetName val="Quarterly_MacroFlow6"/>
      <sheetName val="Basic_Data7"/>
      <sheetName val="Bench_-_997"/>
      <sheetName val="Quarterly_Raw_Data7"/>
      <sheetName val="Quarterly_MacroFlow7"/>
      <sheetName val="Basic_Data8"/>
      <sheetName val="Bench_-_998"/>
      <sheetName val="Quarterly_Raw_Data8"/>
      <sheetName val="Quarterly_MacroFlow8"/>
      <sheetName val="Basic_Data9"/>
      <sheetName val="Bench_-_999"/>
      <sheetName val="Quarterly_Raw_Data9"/>
      <sheetName val="Quarterly_MacroFlow9"/>
      <sheetName val="Basic_Data10"/>
      <sheetName val="Bench_-_9910"/>
      <sheetName val="Quarterly_Raw_Data10"/>
      <sheetName val="Quarterly_MacroFlow10"/>
      <sheetName val="Basic_Data11"/>
      <sheetName val="Bench_-_9911"/>
      <sheetName val="Quarterly_Raw_Data11"/>
      <sheetName val="Quarterly_MacroFlow11"/>
      <sheetName val="Basic_Data13"/>
      <sheetName val="Bench_-_9913"/>
      <sheetName val="Quarterly_Raw_Data13"/>
      <sheetName val="Quarterly_MacroFlow13"/>
      <sheetName val="Basic_Data14"/>
      <sheetName val="Bench_-_9914"/>
      <sheetName val="Quarterly_Raw_Data14"/>
      <sheetName val="Quarterly_MacroFlow14"/>
      <sheetName val="Basic_Data15"/>
      <sheetName val="Bench_-_9915"/>
      <sheetName val="Quarterly_Raw_Data15"/>
      <sheetName val="Quarterly_MacroFlow15"/>
      <sheetName val="Basic_Data16"/>
      <sheetName val="Bench_-_9916"/>
      <sheetName val="Quarterly_Raw_Data16"/>
      <sheetName val="Quarterly_MacroFlow16"/>
      <sheetName val="Basic_Data17"/>
      <sheetName val="Bench_-_9917"/>
      <sheetName val="Quarterly_Raw_Data17"/>
      <sheetName val="Quarterly_MacroFlow17"/>
      <sheetName val="Basic_Data19"/>
      <sheetName val="Bench_-_9919"/>
      <sheetName val="Quarterly_Raw_Data19"/>
      <sheetName val="Quarterly_MacroFlow19"/>
      <sheetName val="Basic_Data20"/>
      <sheetName val="Bench_-_9920"/>
      <sheetName val="Quarterly_Raw_Data20"/>
      <sheetName val="Quarterly_MacroFlow20"/>
      <sheetName val="Basic_Data21"/>
      <sheetName val="Bench_-_9921"/>
      <sheetName val="Quarterly_Raw_Data21"/>
      <sheetName val="Quarterly_MacroFlow21"/>
      <sheetName val="Basic_Data22"/>
      <sheetName val="Bench_-_9922"/>
      <sheetName val="Quarterly_Raw_Data22"/>
      <sheetName val="Quarterly_MacroFlow22"/>
      <sheetName val="Basic_Data23"/>
      <sheetName val="Bench_-_9923"/>
      <sheetName val="Quarterly_Raw_Data23"/>
      <sheetName val="Quarterly_MacroFlow23"/>
      <sheetName val="Basic_Data24"/>
      <sheetName val="Bench_-_9924"/>
      <sheetName val="Quarterly_Raw_Data24"/>
      <sheetName val="Quarterly_MacroFlow24"/>
      <sheetName val="Basic_Data25"/>
      <sheetName val="Bench_-_9925"/>
      <sheetName val="Quarterly_Raw_Data25"/>
      <sheetName val="Quarterly_MacroFlow25"/>
      <sheetName val="Basic_Data26"/>
      <sheetName val="Bench_-_9926"/>
      <sheetName val="Quarterly_Raw_Data26"/>
      <sheetName val="Quarterly_MacroFlow26"/>
      <sheetName val="Basic_Data27"/>
      <sheetName val="Bench_-_9927"/>
      <sheetName val="Quarterly_Raw_Data27"/>
      <sheetName val="Quarterly_MacroFlow27"/>
      <sheetName val="Basic_Data28"/>
      <sheetName val="Bench_-_9928"/>
      <sheetName val="Quarterly_Raw_Data28"/>
      <sheetName val="Quarterly_MacroFlow28"/>
      <sheetName val="Basic_Data29"/>
      <sheetName val="Bench_-_9929"/>
      <sheetName val="Quarterly_Raw_Data29"/>
      <sheetName val="Quarterly_MacroFlow29"/>
      <sheetName val="Basic_Data30"/>
      <sheetName val="Bench_-_9930"/>
      <sheetName val="Quarterly_Raw_Data30"/>
      <sheetName val="Quarterly_MacroFlow30"/>
      <sheetName val="Basic_Data31"/>
      <sheetName val="Bench_-_9931"/>
      <sheetName val="Quarterly_Raw_Data31"/>
      <sheetName val="Quarterly_MacroFlow31"/>
      <sheetName val="Basic_Data32"/>
      <sheetName val="Bench_-_9932"/>
      <sheetName val="Quarterly_Raw_Data32"/>
      <sheetName val="Quarterly_MacroFlow32"/>
      <sheetName val="Basic_Data33"/>
      <sheetName val="Bench_-_9933"/>
      <sheetName val="Quarterly_Raw_Data33"/>
      <sheetName val="Quarterly_MacroFlow33"/>
      <sheetName val="Basic_Data34"/>
      <sheetName val="Bench_-_9934"/>
      <sheetName val="Quarterly_Raw_Data34"/>
      <sheetName val="Quarterly_MacroFlow34"/>
      <sheetName val="Basic_Data35"/>
      <sheetName val="Bench_-_9935"/>
      <sheetName val="Quarterly_Raw_Data35"/>
      <sheetName val="Quarterly_MacroFlow35"/>
      <sheetName val="Basic_Data36"/>
      <sheetName val="Bench_-_9936"/>
      <sheetName val="Quarterly_Raw_Data36"/>
      <sheetName val="Quarterly_MacroFlow36"/>
      <sheetName val="Basic_Data37"/>
      <sheetName val="Bench_-_9937"/>
      <sheetName val="Quarterly_Raw_Data37"/>
      <sheetName val="Quarterly_MacroFlow37"/>
      <sheetName val="Basic_Data38"/>
      <sheetName val="Bench_-_9938"/>
      <sheetName val="Quarterly_Raw_Data38"/>
      <sheetName val="Quarterly_MacroFlow38"/>
      <sheetName val="Basic_Data39"/>
      <sheetName val="Bench_-_9939"/>
      <sheetName val="Quarterly_Raw_Data39"/>
      <sheetName val="Quarterly_MacroFlow39"/>
      <sheetName val="Basic_Data40"/>
      <sheetName val="Bench_-_9940"/>
      <sheetName val="Quarterly_Raw_Data40"/>
      <sheetName val="Quarterly_MacroFlow40"/>
      <sheetName val="Basic_Data41"/>
      <sheetName val="Bench_-_9941"/>
      <sheetName val="Quarterly_Raw_Data41"/>
      <sheetName val="Quarterly_MacroFlow41"/>
      <sheetName val="Basic_Data42"/>
      <sheetName val="Bench_-_9942"/>
      <sheetName val="Quarterly_Raw_Data42"/>
      <sheetName val="Quarterly_MacroFlow42"/>
      <sheetName val="Basic_Data43"/>
      <sheetName val="Bench_-_9943"/>
      <sheetName val="Quarterly_Raw_Data43"/>
      <sheetName val="Quarterly_MacroFlow43"/>
      <sheetName val="Basic_Data44"/>
      <sheetName val="Bench_-_9944"/>
      <sheetName val="Quarterly_Raw_Data44"/>
      <sheetName val="Quarterly_MacroFlow44"/>
      <sheetName val="Basic_Data45"/>
      <sheetName val="Bench_-_9945"/>
      <sheetName val="Quarterly_Raw_Data45"/>
      <sheetName val="Quarterly_MacroFlow45"/>
      <sheetName val="Basic_Data46"/>
      <sheetName val="Bench_-_9946"/>
      <sheetName val="Quarterly_Raw_Data46"/>
      <sheetName val="Quarterly_MacroFlow46"/>
      <sheetName val="Basic_Data47"/>
      <sheetName val="Bench_-_9947"/>
      <sheetName val="Quarterly_Raw_Data47"/>
      <sheetName val="Quarterly_MacroFlow47"/>
      <sheetName val="Basic_Data48"/>
      <sheetName val="Bench_-_9948"/>
      <sheetName val="Quarterly_Raw_Data48"/>
      <sheetName val="Quarterly_MacroFlow48"/>
      <sheetName val="Basic_Data49"/>
      <sheetName val="Bench_-_9949"/>
      <sheetName val="Quarterly_Raw_Data49"/>
      <sheetName val="Quarterly_MacroFlow49"/>
      <sheetName val="Basic_Data50"/>
      <sheetName val="Bench_-_9950"/>
      <sheetName val="Quarterly_Raw_Data50"/>
      <sheetName val="Quarterly_MacroFlow50"/>
      <sheetName val="Basic_Data51"/>
      <sheetName val="Bench_-_9951"/>
      <sheetName val="Quarterly_Raw_Data51"/>
      <sheetName val="Quarterly_MacroFlow51"/>
      <sheetName val="Basic_Data52"/>
      <sheetName val="Bench_-_9952"/>
      <sheetName val="Quarterly_Raw_Data52"/>
      <sheetName val="Quarterly_MacroFlow52"/>
      <sheetName val="Basic_Data53"/>
      <sheetName val="Bench_-_9953"/>
      <sheetName val="Quarterly_Raw_Data53"/>
      <sheetName val="Quarterly_MacroFlow53"/>
      <sheetName val="Basic_Data54"/>
      <sheetName val="Bench_-_9954"/>
      <sheetName val="Quarterly_Raw_Data54"/>
      <sheetName val="Quarterly_MacroFlow54"/>
      <sheetName val="Basic_Data64"/>
      <sheetName val="Bench_-_9964"/>
      <sheetName val="Quarterly_Raw_Data64"/>
      <sheetName val="Quarterly_MacroFlow64"/>
      <sheetName val="Basic_Data55"/>
      <sheetName val="Bench_-_9955"/>
      <sheetName val="Quarterly_Raw_Data55"/>
      <sheetName val="Quarterly_MacroFlow55"/>
      <sheetName val="Basic_Data56"/>
      <sheetName val="Bench_-_9956"/>
      <sheetName val="Quarterly_Raw_Data56"/>
      <sheetName val="Quarterly_MacroFlow56"/>
      <sheetName val="Basic_Data57"/>
      <sheetName val="Bench_-_9957"/>
      <sheetName val="Quarterly_Raw_Data57"/>
      <sheetName val="Quarterly_MacroFlow57"/>
      <sheetName val="Basic_Data58"/>
      <sheetName val="Bench_-_9958"/>
      <sheetName val="Quarterly_Raw_Data58"/>
      <sheetName val="Quarterly_MacroFlow58"/>
      <sheetName val="Basic_Data59"/>
      <sheetName val="Bench_-_9959"/>
      <sheetName val="Quarterly_Raw_Data59"/>
      <sheetName val="Quarterly_MacroFlow59"/>
      <sheetName val="Basic_Data60"/>
      <sheetName val="Bench_-_9960"/>
      <sheetName val="Quarterly_Raw_Data60"/>
      <sheetName val="Quarterly_MacroFlow60"/>
      <sheetName val="Basic_Data61"/>
      <sheetName val="Bench_-_9961"/>
      <sheetName val="Quarterly_Raw_Data61"/>
      <sheetName val="Quarterly_MacroFlow61"/>
      <sheetName val="Basic_Data62"/>
      <sheetName val="Bench_-_9962"/>
      <sheetName val="Quarterly_Raw_Data62"/>
      <sheetName val="Quarterly_MacroFlow62"/>
      <sheetName val="Basic_Data63"/>
      <sheetName val="Bench_-_9963"/>
      <sheetName val="Quarterly_Raw_Data63"/>
      <sheetName val="Quarterly_MacroFlow63"/>
      <sheetName val="Basic_Data65"/>
      <sheetName val="Bench_-_9965"/>
      <sheetName val="Quarterly_Raw_Data65"/>
      <sheetName val="Quarterly_MacroFlow65"/>
      <sheetName val="Basic_Data66"/>
      <sheetName val="Bench_-_9966"/>
      <sheetName val="Quarterly_Raw_Data66"/>
      <sheetName val="Quarterly_MacroFlow66"/>
      <sheetName val="Basic_Data67"/>
      <sheetName val="Bench_-_9967"/>
      <sheetName val="Quarterly_Raw_Data67"/>
      <sheetName val="Quarterly_MacroFlow67"/>
      <sheetName val="Basic_Data68"/>
      <sheetName val="Bench_-_9968"/>
      <sheetName val="Quarterly_Raw_Data68"/>
      <sheetName val="Quarterly_MacroFlow68"/>
      <sheetName val="Basic_Data70"/>
      <sheetName val="Bench_-_9970"/>
      <sheetName val="Quarterly_Raw_Data70"/>
      <sheetName val="Quarterly_MacroFlow70"/>
      <sheetName val="Basic_Data69"/>
      <sheetName val="Bench_-_9969"/>
      <sheetName val="Quarterly_Raw_Data69"/>
      <sheetName val="Quarterly_MacroFlow69"/>
      <sheetName val="Basic_Data71"/>
      <sheetName val="Bench_-_9971"/>
      <sheetName val="Quarterly_Raw_Data71"/>
      <sheetName val="Quarterly_MacroFlow71"/>
      <sheetName val="Basic_Data72"/>
      <sheetName val="Bench_-_9972"/>
      <sheetName val="Quarterly_Raw_Data72"/>
      <sheetName val="Quarterly_MacroFlow72"/>
      <sheetName val="Basic_Data73"/>
      <sheetName val="Bench_-_9973"/>
      <sheetName val="Quarterly_Raw_Data73"/>
      <sheetName val="Quarterly_MacroFlow73"/>
      <sheetName val="Basic_Data74"/>
      <sheetName val="Bench_-_9974"/>
      <sheetName val="Quarterly_Raw_Data74"/>
      <sheetName val="Quarterly_MacroFlow74"/>
      <sheetName val="Basic_Data75"/>
      <sheetName val="Bench_-_9975"/>
      <sheetName val="Quarterly_Raw_Data75"/>
      <sheetName val="Quarterly_MacroFlow75"/>
      <sheetName val="Basic_Data76"/>
      <sheetName val="Bench_-_9976"/>
      <sheetName val="Quarterly_Raw_Data76"/>
      <sheetName val="Quarterly_MacroFlow76"/>
      <sheetName val="Basic_Data77"/>
      <sheetName val="Bench_-_9977"/>
      <sheetName val="Quarterly_Raw_Data77"/>
      <sheetName val="Quarterly_MacroFlow77"/>
      <sheetName val="Basic_Data83"/>
      <sheetName val="Bench_-_9983"/>
      <sheetName val="Quarterly_Raw_Data83"/>
      <sheetName val="Quarterly_MacroFlow83"/>
      <sheetName val="Basic_Data78"/>
      <sheetName val="Bench_-_9978"/>
      <sheetName val="Quarterly_Raw_Data78"/>
      <sheetName val="Quarterly_MacroFlow78"/>
      <sheetName val="Basic_Data80"/>
      <sheetName val="Bench_-_9980"/>
      <sheetName val="Quarterly_Raw_Data80"/>
      <sheetName val="Quarterly_MacroFlow80"/>
      <sheetName val="Basic_Data79"/>
      <sheetName val="Bench_-_9979"/>
      <sheetName val="Quarterly_Raw_Data79"/>
      <sheetName val="Quarterly_MacroFlow79"/>
      <sheetName val="Basic_Data81"/>
      <sheetName val="Bench_-_9981"/>
      <sheetName val="Quarterly_Raw_Data81"/>
      <sheetName val="Quarterly_MacroFlow81"/>
      <sheetName val="Basic_Data82"/>
      <sheetName val="Bench_-_9982"/>
      <sheetName val="Quarterly_Raw_Data82"/>
      <sheetName val="Quarterly_MacroFlow82"/>
      <sheetName val="Basic_Data84"/>
      <sheetName val="Bench_-_9984"/>
      <sheetName val="Quarterly_Raw_Data84"/>
      <sheetName val="Quarterly_MacroFlow84"/>
      <sheetName val="Basic_Data85"/>
      <sheetName val="Bench_-_9985"/>
      <sheetName val="Quarterly_Raw_Data85"/>
      <sheetName val="Quarterly_MacroFlow85"/>
      <sheetName val="Basic_Data86"/>
      <sheetName val="Bench_-_9986"/>
      <sheetName val="Quarterly_Raw_Data86"/>
      <sheetName val="Quarterly_MacroFlow86"/>
      <sheetName val="Basic_Data88"/>
      <sheetName val="Bench_-_9988"/>
      <sheetName val="Quarterly_Raw_Data88"/>
      <sheetName val="Quarterly_MacroFlow88"/>
      <sheetName val="Basic_Data87"/>
      <sheetName val="Bench_-_9987"/>
      <sheetName val="Quarterly_Raw_Data87"/>
      <sheetName val="Quarterly_MacroFlow87"/>
      <sheetName val="Basic_Data89"/>
      <sheetName val="Bench_-_9989"/>
      <sheetName val="Quarterly_Raw_Data89"/>
      <sheetName val="Quarterly_MacroFlow89"/>
      <sheetName val="Basic_Data90"/>
      <sheetName val="Bench_-_9990"/>
      <sheetName val="Quarterly_Raw_Data90"/>
      <sheetName val="Quarterly_MacroFlow90"/>
      <sheetName val="Basic_Data91"/>
      <sheetName val="Bench_-_9991"/>
      <sheetName val="Quarterly_Raw_Data91"/>
      <sheetName val="Quarterly_MacroFlow91"/>
      <sheetName val="Basic_Data92"/>
      <sheetName val="Bench_-_9992"/>
      <sheetName val="Quarterly_Raw_Data92"/>
      <sheetName val="Quarterly_MacroFlow92"/>
      <sheetName val="Basic_Data93"/>
      <sheetName val="Bench_-_9993"/>
      <sheetName val="Quarterly_Raw_Data93"/>
      <sheetName val="Quarterly_MacroFlow93"/>
      <sheetName val="Basic_Data95"/>
      <sheetName val="Bench_-_9995"/>
      <sheetName val="Quarterly_Raw_Data95"/>
      <sheetName val="Quarterly_MacroFlow95"/>
      <sheetName val="Basic_Data94"/>
      <sheetName val="Bench_-_9994"/>
      <sheetName val="Quarterly_Raw_Data94"/>
      <sheetName val="Quarterly_MacroFlow94"/>
      <sheetName val="Basic_Data96"/>
      <sheetName val="Bench_-_9996"/>
      <sheetName val="Quarterly_Raw_Data96"/>
      <sheetName val="Quarterly_MacroFlow96"/>
      <sheetName val="Basic_Data98"/>
      <sheetName val="Bench_-_9998"/>
      <sheetName val="Quarterly_Raw_Data98"/>
      <sheetName val="Quarterly_MacroFlow98"/>
      <sheetName val="Basic_Data97"/>
      <sheetName val="Bench_-_9997"/>
      <sheetName val="Quarterly_Raw_Data97"/>
      <sheetName val="Quarterly_MacroFlow97"/>
      <sheetName val="Basic_Data100"/>
      <sheetName val="Bench_-_99100"/>
      <sheetName val="Quarterly_Raw_Data100"/>
      <sheetName val="Quarterly_MacroFlow100"/>
      <sheetName val="Basic_Data99"/>
      <sheetName val="Bench_-_9999"/>
      <sheetName val="Quarterly_Raw_Data99"/>
      <sheetName val="Quarterly_MacroFlow99"/>
      <sheetName val="Basic_Data101"/>
      <sheetName val="Bench_-_99101"/>
      <sheetName val="Quarterly_Raw_Data101"/>
      <sheetName val="Quarterly_MacroFlow101"/>
      <sheetName val="Basic_Data102"/>
      <sheetName val="Bench_-_99102"/>
      <sheetName val="Quarterly_Raw_Data102"/>
      <sheetName val="Quarterly_MacroFlow102"/>
      <sheetName val="Basic_Data103"/>
      <sheetName val="Bench_-_99103"/>
      <sheetName val="Basic_Data104"/>
      <sheetName val="Bench_-_99104"/>
      <sheetName val="Quarterly_Raw_Data103"/>
      <sheetName val="Quarterly_MacroFlow103"/>
      <sheetName val="Basic_Data105"/>
      <sheetName val="Bench_-_99105"/>
      <sheetName val="Quarterly_Raw_Data104"/>
      <sheetName val="Quarterly_MacroFlow104"/>
      <sheetName val="Quarterly_Raw_Data105"/>
      <sheetName val="Quarterly_MacroFlow105"/>
      <sheetName val="Basic_Data106"/>
      <sheetName val="Bench_-_99106"/>
      <sheetName val="Quarterly_Raw_Data106"/>
      <sheetName val="Quarterly_MacroFlow106"/>
      <sheetName val="Basic_Data108"/>
      <sheetName val="Bench_-_99108"/>
      <sheetName val="Quarterly_Raw_Data108"/>
      <sheetName val="Quarterly_MacroFlow108"/>
      <sheetName val="Basic_Data107"/>
      <sheetName val="Bench_-_99107"/>
      <sheetName val="Quarterly_Raw_Data107"/>
      <sheetName val="Quarterly_MacroFlow107"/>
      <sheetName val="Basic_Data110"/>
      <sheetName val="Bench_-_99110"/>
      <sheetName val="Quarterly_Raw_Data110"/>
      <sheetName val="Quarterly_MacroFlow110"/>
      <sheetName val="Basic_Data109"/>
      <sheetName val="Bench_-_99109"/>
      <sheetName val="Quarterly_Raw_Data109"/>
      <sheetName val="Quarterly_MacroFlow109"/>
      <sheetName val="Basic_Data237"/>
      <sheetName val="Bench_-_99237"/>
      <sheetName val="Quarterly_Raw_Data237"/>
      <sheetName val="Quarterly_MacroFlow237"/>
      <sheetName val="Basic_Data158"/>
      <sheetName val="Bench_-_99158"/>
      <sheetName val="Quarterly_Raw_Data158"/>
      <sheetName val="Quarterly_MacroFlow158"/>
      <sheetName val="Basic_Data132"/>
      <sheetName val="Bench_-_99132"/>
      <sheetName val="Quarterly_Raw_Data132"/>
      <sheetName val="Quarterly_MacroFlow132"/>
      <sheetName val="Basic_Data115"/>
      <sheetName val="Bench_-_99115"/>
      <sheetName val="Quarterly_Raw_Data115"/>
      <sheetName val="Quarterly_MacroFlow115"/>
      <sheetName val="Basic_Data111"/>
      <sheetName val="Bench_-_99111"/>
      <sheetName val="Quarterly_Raw_Data111"/>
      <sheetName val="Quarterly_MacroFlow111"/>
      <sheetName val="Basic_Data113"/>
      <sheetName val="Bench_-_99113"/>
      <sheetName val="Quarterly_Raw_Data113"/>
      <sheetName val="Quarterly_MacroFlow113"/>
      <sheetName val="Basic_Data112"/>
      <sheetName val="Bench_-_99112"/>
      <sheetName val="Quarterly_Raw_Data112"/>
      <sheetName val="Quarterly_MacroFlow112"/>
      <sheetName val="Basic_Data114"/>
      <sheetName val="Bench_-_99114"/>
      <sheetName val="Quarterly_Raw_Data114"/>
      <sheetName val="Quarterly_MacroFlow114"/>
      <sheetName val="Basic_Data116"/>
      <sheetName val="Bench_-_99116"/>
      <sheetName val="Quarterly_Raw_Data116"/>
      <sheetName val="Quarterly_MacroFlow116"/>
      <sheetName val="Basic_Data117"/>
      <sheetName val="Bench_-_99117"/>
      <sheetName val="Quarterly_Raw_Data117"/>
      <sheetName val="Quarterly_MacroFlow117"/>
      <sheetName val="Basic_Data118"/>
      <sheetName val="Bench_-_99118"/>
      <sheetName val="Quarterly_Raw_Data118"/>
      <sheetName val="Quarterly_MacroFlow118"/>
      <sheetName val="Basic_Data119"/>
      <sheetName val="Bench_-_99119"/>
      <sheetName val="Quarterly_Raw_Data119"/>
      <sheetName val="Quarterly_MacroFlow119"/>
      <sheetName val="Basic_Data120"/>
      <sheetName val="Bench_-_99120"/>
      <sheetName val="Quarterly_Raw_Data120"/>
      <sheetName val="Quarterly_MacroFlow120"/>
      <sheetName val="Basic_Data121"/>
      <sheetName val="Bench_-_99121"/>
      <sheetName val="Quarterly_Raw_Data121"/>
      <sheetName val="Quarterly_MacroFlow121"/>
      <sheetName val="Basic_Data122"/>
      <sheetName val="Bench_-_99122"/>
      <sheetName val="Quarterly_Raw_Data122"/>
      <sheetName val="Quarterly_MacroFlow122"/>
      <sheetName val="Basic_Data123"/>
      <sheetName val="Bench_-_99123"/>
      <sheetName val="Quarterly_Raw_Data123"/>
      <sheetName val="Quarterly_MacroFlow123"/>
      <sheetName val="Basic_Data124"/>
      <sheetName val="Bench_-_99124"/>
      <sheetName val="Quarterly_Raw_Data124"/>
      <sheetName val="Quarterly_MacroFlow124"/>
      <sheetName val="Basic_Data125"/>
      <sheetName val="Bench_-_99125"/>
      <sheetName val="Quarterly_Raw_Data125"/>
      <sheetName val="Quarterly_MacroFlow125"/>
      <sheetName val="Basic_Data126"/>
      <sheetName val="Bench_-_99126"/>
      <sheetName val="Quarterly_Raw_Data126"/>
      <sheetName val="Quarterly_MacroFlow126"/>
      <sheetName val="Basic_Data127"/>
      <sheetName val="Bench_-_99127"/>
      <sheetName val="Quarterly_Raw_Data127"/>
      <sheetName val="Quarterly_MacroFlow127"/>
      <sheetName val="Basic_Data129"/>
      <sheetName val="Bench_-_99129"/>
      <sheetName val="Quarterly_Raw_Data129"/>
      <sheetName val="Quarterly_MacroFlow129"/>
      <sheetName val="Basic_Data128"/>
      <sheetName val="Bench_-_99128"/>
      <sheetName val="Quarterly_Raw_Data128"/>
      <sheetName val="Quarterly_MacroFlow128"/>
      <sheetName val="Basic_Data130"/>
      <sheetName val="Bench_-_99130"/>
      <sheetName val="Quarterly_Raw_Data130"/>
      <sheetName val="Quarterly_MacroFlow130"/>
      <sheetName val="Basic_Data131"/>
      <sheetName val="Bench_-_99131"/>
      <sheetName val="Quarterly_Raw_Data131"/>
      <sheetName val="Quarterly_MacroFlow131"/>
      <sheetName val="Basic_Data133"/>
      <sheetName val="Bench_-_99133"/>
      <sheetName val="Quarterly_Raw_Data133"/>
      <sheetName val="Quarterly_MacroFlow133"/>
      <sheetName val="Basic_Data134"/>
      <sheetName val="Bench_-_99134"/>
      <sheetName val="Quarterly_Raw_Data134"/>
      <sheetName val="Quarterly_MacroFlow134"/>
      <sheetName val="Basic_Data135"/>
      <sheetName val="Bench_-_99135"/>
      <sheetName val="Quarterly_Raw_Data135"/>
      <sheetName val="Quarterly_MacroFlow135"/>
      <sheetName val="Basic_Data136"/>
      <sheetName val="Bench_-_99136"/>
      <sheetName val="Quarterly_Raw_Data136"/>
      <sheetName val="Quarterly_MacroFlow136"/>
      <sheetName val="Basic_Data140"/>
      <sheetName val="Bench_-_99140"/>
      <sheetName val="Quarterly_Raw_Data140"/>
      <sheetName val="Quarterly_MacroFlow140"/>
      <sheetName val="Basic_Data137"/>
      <sheetName val="Bench_-_99137"/>
      <sheetName val="Quarterly_Raw_Data137"/>
      <sheetName val="Quarterly_MacroFlow137"/>
      <sheetName val="Basic_Data138"/>
      <sheetName val="Bench_-_99138"/>
      <sheetName val="Quarterly_Raw_Data138"/>
      <sheetName val="Quarterly_MacroFlow138"/>
      <sheetName val="Basic_Data139"/>
      <sheetName val="Bench_-_99139"/>
      <sheetName val="Quarterly_Raw_Data139"/>
      <sheetName val="Quarterly_MacroFlow139"/>
      <sheetName val="Basic_Data144"/>
      <sheetName val="Bench_-_99144"/>
      <sheetName val="Quarterly_Raw_Data144"/>
      <sheetName val="Quarterly_MacroFlow144"/>
      <sheetName val="Basic_Data143"/>
      <sheetName val="Bench_-_99143"/>
      <sheetName val="Quarterly_Raw_Data143"/>
      <sheetName val="Quarterly_MacroFlow143"/>
      <sheetName val="Basic_Data141"/>
      <sheetName val="Bench_-_99141"/>
      <sheetName val="Quarterly_Raw_Data141"/>
      <sheetName val="Quarterly_MacroFlow141"/>
      <sheetName val="Basic_Data142"/>
      <sheetName val="Bench_-_99142"/>
      <sheetName val="Quarterly_Raw_Data142"/>
      <sheetName val="Quarterly_MacroFlow142"/>
      <sheetName val="Basic_Data145"/>
      <sheetName val="Bench_-_99145"/>
      <sheetName val="Quarterly_Raw_Data145"/>
      <sheetName val="Quarterly_MacroFlow145"/>
      <sheetName val="Basic_Data146"/>
      <sheetName val="Bench_-_99146"/>
      <sheetName val="Quarterly_Raw_Data146"/>
      <sheetName val="Quarterly_MacroFlow146"/>
      <sheetName val="Basic_Data147"/>
      <sheetName val="Bench_-_99147"/>
      <sheetName val="Quarterly_Raw_Data147"/>
      <sheetName val="Quarterly_MacroFlow147"/>
      <sheetName val="Basic_Data148"/>
      <sheetName val="Bench_-_99148"/>
      <sheetName val="Quarterly_Raw_Data148"/>
      <sheetName val="Quarterly_MacroFlow148"/>
      <sheetName val="Basic_Data149"/>
      <sheetName val="Bench_-_99149"/>
      <sheetName val="Quarterly_Raw_Data149"/>
      <sheetName val="Quarterly_MacroFlow149"/>
      <sheetName val="Basic_Data150"/>
      <sheetName val="Bench_-_99150"/>
      <sheetName val="Quarterly_Raw_Data150"/>
      <sheetName val="Quarterly_MacroFlow150"/>
      <sheetName val="Basic_Data151"/>
      <sheetName val="Bench_-_99151"/>
      <sheetName val="Quarterly_Raw_Data151"/>
      <sheetName val="Quarterly_MacroFlow151"/>
      <sheetName val="Basic_Data157"/>
      <sheetName val="Bench_-_99157"/>
      <sheetName val="Quarterly_Raw_Data157"/>
      <sheetName val="Quarterly_MacroFlow157"/>
      <sheetName val="Basic_Data152"/>
      <sheetName val="Bench_-_99152"/>
      <sheetName val="Quarterly_Raw_Data152"/>
      <sheetName val="Quarterly_MacroFlow152"/>
      <sheetName val="Basic_Data153"/>
      <sheetName val="Bench_-_99153"/>
      <sheetName val="Quarterly_Raw_Data153"/>
      <sheetName val="Quarterly_MacroFlow153"/>
      <sheetName val="Basic_Data154"/>
      <sheetName val="Bench_-_99154"/>
      <sheetName val="Quarterly_Raw_Data154"/>
      <sheetName val="Quarterly_MacroFlow154"/>
      <sheetName val="Basic_Data155"/>
      <sheetName val="Bench_-_99155"/>
      <sheetName val="Quarterly_Raw_Data155"/>
      <sheetName val="Quarterly_MacroFlow155"/>
      <sheetName val="Basic_Data156"/>
      <sheetName val="Bench_-_99156"/>
      <sheetName val="Quarterly_Raw_Data156"/>
      <sheetName val="Quarterly_MacroFlow156"/>
      <sheetName val="Basic_Data170"/>
      <sheetName val="Bench_-_99170"/>
      <sheetName val="Quarterly_Raw_Data170"/>
      <sheetName val="Quarterly_MacroFlow170"/>
      <sheetName val="Basic_Data168"/>
      <sheetName val="Bench_-_99168"/>
      <sheetName val="Quarterly_Raw_Data168"/>
      <sheetName val="Quarterly_MacroFlow168"/>
      <sheetName val="Basic_Data160"/>
      <sheetName val="Bench_-_99160"/>
      <sheetName val="Quarterly_Raw_Data160"/>
      <sheetName val="Quarterly_MacroFlow160"/>
      <sheetName val="Basic_Data159"/>
      <sheetName val="Bench_-_99159"/>
      <sheetName val="Quarterly_Raw_Data159"/>
      <sheetName val="Quarterly_MacroFlow159"/>
      <sheetName val="Basic_Data161"/>
      <sheetName val="Bench_-_99161"/>
      <sheetName val="Quarterly_Raw_Data161"/>
      <sheetName val="Quarterly_MacroFlow161"/>
      <sheetName val="Basic_Data162"/>
      <sheetName val="Bench_-_99162"/>
      <sheetName val="Quarterly_Raw_Data162"/>
      <sheetName val="Quarterly_MacroFlow162"/>
      <sheetName val="Basic_Data163"/>
      <sheetName val="Bench_-_99163"/>
      <sheetName val="Quarterly_Raw_Data163"/>
      <sheetName val="Quarterly_MacroFlow163"/>
      <sheetName val="Basic_Data164"/>
      <sheetName val="Bench_-_99164"/>
      <sheetName val="Quarterly_Raw_Data164"/>
      <sheetName val="Quarterly_MacroFlow164"/>
      <sheetName val="Basic_Data165"/>
      <sheetName val="Bench_-_99165"/>
      <sheetName val="Quarterly_Raw_Data165"/>
      <sheetName val="Quarterly_MacroFlow165"/>
      <sheetName val="Basic_Data166"/>
      <sheetName val="Bench_-_99166"/>
      <sheetName val="Quarterly_Raw_Data166"/>
      <sheetName val="Quarterly_MacroFlow166"/>
      <sheetName val="Basic_Data167"/>
      <sheetName val="Bench_-_99167"/>
      <sheetName val="Quarterly_Raw_Data167"/>
      <sheetName val="Quarterly_MacroFlow167"/>
      <sheetName val="Basic_Data169"/>
      <sheetName val="Bench_-_99169"/>
      <sheetName val="Quarterly_Raw_Data169"/>
      <sheetName val="Quarterly_MacroFlow169"/>
      <sheetName val="Basic_Data171"/>
      <sheetName val="Bench_-_99171"/>
      <sheetName val="Quarterly_Raw_Data171"/>
      <sheetName val="Quarterly_MacroFlow171"/>
      <sheetName val="Basic_Data173"/>
      <sheetName val="Bench_-_99173"/>
      <sheetName val="Quarterly_Raw_Data173"/>
      <sheetName val="Quarterly_MacroFlow173"/>
      <sheetName val="Basic_Data172"/>
      <sheetName val="Bench_-_99172"/>
      <sheetName val="Quarterly_Raw_Data172"/>
      <sheetName val="Quarterly_MacroFlow172"/>
      <sheetName val="Basic_Data174"/>
      <sheetName val="Bench_-_99174"/>
      <sheetName val="Quarterly_Raw_Data174"/>
      <sheetName val="Quarterly_MacroFlow174"/>
      <sheetName val="Basic_Data176"/>
      <sheetName val="Bench_-_99176"/>
      <sheetName val="Quarterly_Raw_Data176"/>
      <sheetName val="Quarterly_MacroFlow176"/>
      <sheetName val="Basic_Data175"/>
      <sheetName val="Bench_-_99175"/>
      <sheetName val="Quarterly_Raw_Data175"/>
      <sheetName val="Quarterly_MacroFlow175"/>
      <sheetName val="Basic_Data177"/>
      <sheetName val="Bench_-_99177"/>
      <sheetName val="Quarterly_Raw_Data177"/>
      <sheetName val="Quarterly_MacroFlow177"/>
      <sheetName val="Basic_Data181"/>
      <sheetName val="Bench_-_99181"/>
      <sheetName val="Quarterly_Raw_Data181"/>
      <sheetName val="Quarterly_MacroFlow181"/>
      <sheetName val="Basic_Data178"/>
      <sheetName val="Bench_-_99178"/>
      <sheetName val="Quarterly_Raw_Data178"/>
      <sheetName val="Quarterly_MacroFlow178"/>
      <sheetName val="Basic_Data179"/>
      <sheetName val="Bench_-_99179"/>
      <sheetName val="Quarterly_Raw_Data179"/>
      <sheetName val="Quarterly_MacroFlow179"/>
      <sheetName val="Basic_Data180"/>
      <sheetName val="Bench_-_99180"/>
      <sheetName val="Quarterly_Raw_Data180"/>
      <sheetName val="Quarterly_MacroFlow180"/>
      <sheetName val="Basic_Data182"/>
      <sheetName val="Bench_-_99182"/>
      <sheetName val="Quarterly_Raw_Data182"/>
      <sheetName val="Quarterly_MacroFlow182"/>
      <sheetName val="Basic_Data184"/>
      <sheetName val="Bench_-_99184"/>
      <sheetName val="Quarterly_Raw_Data184"/>
      <sheetName val="Quarterly_MacroFlow184"/>
      <sheetName val="Basic_Data183"/>
      <sheetName val="Bench_-_99183"/>
      <sheetName val="Quarterly_Raw_Data183"/>
      <sheetName val="Quarterly_MacroFlow183"/>
      <sheetName val="Basic_Data185"/>
      <sheetName val="Bench_-_99185"/>
      <sheetName val="Quarterly_Raw_Data185"/>
      <sheetName val="Quarterly_MacroFlow185"/>
      <sheetName val="Basic_Data186"/>
      <sheetName val="Bench_-_99186"/>
      <sheetName val="Quarterly_Raw_Data186"/>
      <sheetName val="Quarterly_MacroFlow186"/>
      <sheetName val="Basic_Data188"/>
      <sheetName val="Bench_-_99188"/>
      <sheetName val="Quarterly_Raw_Data188"/>
      <sheetName val="Quarterly_MacroFlow188"/>
      <sheetName val="Basic_Data187"/>
      <sheetName val="Bench_-_99187"/>
      <sheetName val="Quarterly_Raw_Data187"/>
      <sheetName val="Quarterly_MacroFlow187"/>
      <sheetName val="Basic_Data189"/>
      <sheetName val="Bench_-_99189"/>
      <sheetName val="Quarterly_Raw_Data189"/>
      <sheetName val="Quarterly_MacroFlow189"/>
      <sheetName val="Basic_Data190"/>
      <sheetName val="Bench_-_99190"/>
      <sheetName val="Quarterly_Raw_Data190"/>
      <sheetName val="Quarterly_MacroFlow190"/>
      <sheetName val="Basic_Data191"/>
      <sheetName val="Bench_-_99191"/>
      <sheetName val="Quarterly_Raw_Data191"/>
      <sheetName val="Quarterly_MacroFlow191"/>
      <sheetName val="Basic_Data192"/>
      <sheetName val="Bench_-_99192"/>
      <sheetName val="Quarterly_Raw_Data192"/>
      <sheetName val="Quarterly_MacroFlow192"/>
      <sheetName val="Basic_Data193"/>
      <sheetName val="Bench_-_99193"/>
      <sheetName val="Quarterly_Raw_Data193"/>
      <sheetName val="Quarterly_MacroFlow193"/>
      <sheetName val="Basic_Data216"/>
      <sheetName val="Bench_-_99216"/>
      <sheetName val="Quarterly_Raw_Data216"/>
      <sheetName val="Quarterly_MacroFlow216"/>
      <sheetName val="Basic_Data194"/>
      <sheetName val="Bench_-_99194"/>
      <sheetName val="Quarterly_Raw_Data194"/>
      <sheetName val="Quarterly_MacroFlow194"/>
      <sheetName val="Basic_Data195"/>
      <sheetName val="Bench_-_99195"/>
      <sheetName val="Quarterly_Raw_Data195"/>
      <sheetName val="Quarterly_MacroFlow195"/>
      <sheetName val="Basic_Data196"/>
      <sheetName val="Bench_-_99196"/>
      <sheetName val="Quarterly_Raw_Data196"/>
      <sheetName val="Quarterly_MacroFlow196"/>
      <sheetName val="Basic_Data197"/>
      <sheetName val="Bench_-_99197"/>
      <sheetName val="Quarterly_Raw_Data197"/>
      <sheetName val="Quarterly_MacroFlow197"/>
      <sheetName val="Basic_Data199"/>
      <sheetName val="Bench_-_99199"/>
      <sheetName val="Quarterly_Raw_Data199"/>
      <sheetName val="Quarterly_MacroFlow199"/>
      <sheetName val="Basic_Data198"/>
      <sheetName val="Bench_-_99198"/>
      <sheetName val="Quarterly_Raw_Data198"/>
      <sheetName val="Quarterly_MacroFlow198"/>
      <sheetName val="Basic_Data200"/>
      <sheetName val="Bench_-_99200"/>
      <sheetName val="Quarterly_Raw_Data200"/>
      <sheetName val="Quarterly_MacroFlow200"/>
      <sheetName val="Basic_Data201"/>
      <sheetName val="Bench_-_99201"/>
      <sheetName val="Quarterly_Raw_Data201"/>
      <sheetName val="Quarterly_MacroFlow201"/>
      <sheetName val="Basic_Data202"/>
      <sheetName val="Bench_-_99202"/>
      <sheetName val="Quarterly_Raw_Data202"/>
      <sheetName val="Quarterly_MacroFlow202"/>
      <sheetName val="Basic_Data203"/>
      <sheetName val="Bench_-_99203"/>
      <sheetName val="Quarterly_Raw_Data203"/>
      <sheetName val="Quarterly_MacroFlow203"/>
      <sheetName val="Basic_Data204"/>
      <sheetName val="Bench_-_99204"/>
      <sheetName val="Quarterly_Raw_Data204"/>
      <sheetName val="Quarterly_MacroFlow204"/>
      <sheetName val="Basic_Data206"/>
      <sheetName val="Bench_-_99206"/>
      <sheetName val="Quarterly_Raw_Data206"/>
      <sheetName val="Quarterly_MacroFlow206"/>
      <sheetName val="Basic_Data205"/>
      <sheetName val="Bench_-_99205"/>
      <sheetName val="Quarterly_Raw_Data205"/>
      <sheetName val="Quarterly_MacroFlow205"/>
      <sheetName val="Basic_Data207"/>
      <sheetName val="Bench_-_99207"/>
      <sheetName val="Quarterly_Raw_Data207"/>
      <sheetName val="Quarterly_MacroFlow207"/>
      <sheetName val="Basic_Data208"/>
      <sheetName val="Bench_-_99208"/>
      <sheetName val="Quarterly_Raw_Data208"/>
      <sheetName val="Quarterly_MacroFlow208"/>
      <sheetName val="Basic_Data209"/>
      <sheetName val="Bench_-_99209"/>
      <sheetName val="Quarterly_Raw_Data209"/>
      <sheetName val="Quarterly_MacroFlow209"/>
      <sheetName val="Basic_Data210"/>
      <sheetName val="Bench_-_99210"/>
      <sheetName val="Quarterly_Raw_Data210"/>
      <sheetName val="Quarterly_MacroFlow210"/>
      <sheetName val="Basic_Data211"/>
      <sheetName val="Bench_-_99211"/>
      <sheetName val="Quarterly_Raw_Data211"/>
      <sheetName val="Quarterly_MacroFlow211"/>
      <sheetName val="Basic_Data212"/>
      <sheetName val="Bench_-_99212"/>
      <sheetName val="Quarterly_Raw_Data212"/>
      <sheetName val="Quarterly_MacroFlow212"/>
      <sheetName val="Basic_Data213"/>
      <sheetName val="Bench_-_99213"/>
      <sheetName val="Quarterly_Raw_Data213"/>
      <sheetName val="Quarterly_MacroFlow213"/>
      <sheetName val="Basic_Data214"/>
      <sheetName val="Bench_-_99214"/>
      <sheetName val="Quarterly_Raw_Data214"/>
      <sheetName val="Quarterly_MacroFlow214"/>
      <sheetName val="Basic_Data215"/>
      <sheetName val="Bench_-_99215"/>
      <sheetName val="Quarterly_Raw_Data215"/>
      <sheetName val="Quarterly_MacroFlow215"/>
      <sheetName val="Basic_Data217"/>
      <sheetName val="Bench_-_99217"/>
      <sheetName val="Quarterly_Raw_Data217"/>
      <sheetName val="Quarterly_MacroFlow217"/>
      <sheetName val="Basic_Data219"/>
      <sheetName val="Bench_-_99219"/>
      <sheetName val="Quarterly_Raw_Data219"/>
      <sheetName val="Quarterly_MacroFlow219"/>
      <sheetName val="Basic_Data218"/>
      <sheetName val="Bench_-_99218"/>
      <sheetName val="Quarterly_Raw_Data218"/>
      <sheetName val="Quarterly_MacroFlow218"/>
      <sheetName val="Basic_Data227"/>
      <sheetName val="Bench_-_99227"/>
      <sheetName val="Quarterly_Raw_Data227"/>
      <sheetName val="Quarterly_MacroFlow227"/>
      <sheetName val="Basic_Data220"/>
      <sheetName val="Bench_-_99220"/>
      <sheetName val="Quarterly_Raw_Data220"/>
      <sheetName val="Quarterly_MacroFlow220"/>
      <sheetName val="Basic_Data221"/>
      <sheetName val="Bench_-_99221"/>
      <sheetName val="Quarterly_Raw_Data221"/>
      <sheetName val="Quarterly_MacroFlow221"/>
      <sheetName val="Basic_Data222"/>
      <sheetName val="Bench_-_99222"/>
      <sheetName val="Quarterly_Raw_Data222"/>
      <sheetName val="Quarterly_MacroFlow222"/>
      <sheetName val="Basic_Data223"/>
      <sheetName val="Bench_-_99223"/>
      <sheetName val="Quarterly_Raw_Data223"/>
      <sheetName val="Quarterly_MacroFlow223"/>
      <sheetName val="Basic_Data224"/>
      <sheetName val="Bench_-_99224"/>
      <sheetName val="Quarterly_Raw_Data224"/>
      <sheetName val="Quarterly_MacroFlow224"/>
      <sheetName val="Basic_Data225"/>
      <sheetName val="Bench_-_99225"/>
      <sheetName val="Quarterly_Raw_Data225"/>
      <sheetName val="Quarterly_MacroFlow225"/>
      <sheetName val="Basic_Data226"/>
      <sheetName val="Bench_-_99226"/>
      <sheetName val="Quarterly_Raw_Data226"/>
      <sheetName val="Quarterly_MacroFlow226"/>
      <sheetName val="Basic_Data228"/>
      <sheetName val="Bench_-_99228"/>
      <sheetName val="Quarterly_Raw_Data228"/>
      <sheetName val="Quarterly_MacroFlow228"/>
      <sheetName val="Basic_Data229"/>
      <sheetName val="Bench_-_99229"/>
      <sheetName val="Quarterly_Raw_Data229"/>
      <sheetName val="Quarterly_MacroFlow229"/>
      <sheetName val="Basic_Data230"/>
      <sheetName val="Bench_-_99230"/>
      <sheetName val="Quarterly_Raw_Data230"/>
      <sheetName val="Quarterly_MacroFlow230"/>
      <sheetName val="Basic_Data235"/>
      <sheetName val="Bench_-_99235"/>
      <sheetName val="Quarterly_Raw_Data235"/>
      <sheetName val="Quarterly_MacroFlow235"/>
      <sheetName val="Basic_Data231"/>
      <sheetName val="Bench_-_99231"/>
      <sheetName val="Quarterly_Raw_Data231"/>
      <sheetName val="Quarterly_MacroFlow231"/>
      <sheetName val="Basic_Data232"/>
      <sheetName val="Bench_-_99232"/>
      <sheetName val="Quarterly_Raw_Data232"/>
      <sheetName val="Quarterly_MacroFlow232"/>
      <sheetName val="Basic_Data233"/>
      <sheetName val="Bench_-_99233"/>
      <sheetName val="Quarterly_Raw_Data233"/>
      <sheetName val="Quarterly_MacroFlow233"/>
      <sheetName val="Basic_Data234"/>
      <sheetName val="Bench_-_99234"/>
      <sheetName val="Quarterly_Raw_Data234"/>
      <sheetName val="Quarterly_MacroFlow234"/>
      <sheetName val="Basic_Data236"/>
      <sheetName val="Bench_-_99236"/>
      <sheetName val="Quarterly_Raw_Data236"/>
      <sheetName val="Quarterly_MacroFlow236"/>
      <sheetName val="Basic_Data238"/>
      <sheetName val="Bench_-_99238"/>
      <sheetName val="Quarterly_Raw_Data238"/>
      <sheetName val="Quarterly_MacroFlow238"/>
      <sheetName val="Basic_Data241"/>
      <sheetName val="Bench_-_99241"/>
      <sheetName val="Quarterly_Raw_Data241"/>
      <sheetName val="Quarterly_MacroFlow241"/>
      <sheetName val="Basic_Data239"/>
      <sheetName val="Bench_-_99239"/>
      <sheetName val="Quarterly_Raw_Data239"/>
      <sheetName val="Quarterly_MacroFlow239"/>
      <sheetName val="Basic_Data240"/>
      <sheetName val="Bench_-_99240"/>
      <sheetName val="Quarterly_Raw_Data240"/>
      <sheetName val="Quarterly_MacroFlow240"/>
      <sheetName val="Basic_Data242"/>
      <sheetName val="Bench_-_99242"/>
      <sheetName val="Quarterly_Raw_Data242"/>
      <sheetName val="Quarterly_MacroFlow242"/>
      <sheetName val="Basic_Data243"/>
      <sheetName val="Bench_-_99243"/>
      <sheetName val="Quarterly_Raw_Data243"/>
      <sheetName val="Quarterly_MacroFlow243"/>
      <sheetName val="Basic_Data245"/>
      <sheetName val="Bench_-_99245"/>
      <sheetName val="Quarterly_Raw_Data245"/>
      <sheetName val="Quarterly_MacroFlow245"/>
      <sheetName val="Basic_Data244"/>
      <sheetName val="Bench_-_99244"/>
      <sheetName val="Quarterly_Raw_Data244"/>
      <sheetName val="Quarterly_MacroFlow244"/>
      <sheetName val="Basic_Data246"/>
      <sheetName val="Bench_-_99246"/>
      <sheetName val="Quarterly_Raw_Data246"/>
      <sheetName val="Quarterly_MacroFlow246"/>
      <sheetName val="Basic_Data247"/>
      <sheetName val="Bench_-_99247"/>
      <sheetName val="Quarterly_Raw_Data247"/>
      <sheetName val="Quarterly_MacroFlow247"/>
      <sheetName val="Basic_Data248"/>
      <sheetName val="Bench_-_99248"/>
      <sheetName val="Quarterly_Raw_Data248"/>
      <sheetName val="Quarterly_MacroFlow248"/>
      <sheetName val="Basic_Data249"/>
      <sheetName val="Bench_-_99249"/>
      <sheetName val="Quarterly_Raw_Data249"/>
      <sheetName val="Quarterly_MacroFlow249"/>
      <sheetName val="Basic_Data250"/>
      <sheetName val="Bench_-_99250"/>
      <sheetName val="Quarterly_Raw_Data250"/>
      <sheetName val="Quarterly_MacroFlow250"/>
      <sheetName val="Basic_Data251"/>
      <sheetName val="Bench_-_99251"/>
      <sheetName val="Quarterly_Raw_Data251"/>
      <sheetName val="Quarterly_MacroFlow251"/>
    </sheetNames>
    <sheetDataSet>
      <sheetData sheetId="0" refreshError="1"/>
      <sheetData sheetId="1" refreshError="1"/>
      <sheetData sheetId="2" refreshError="1"/>
      <sheetData sheetId="3" refreshError="1">
        <row r="109">
          <cell r="A109" t="str">
            <v>||~</v>
          </cell>
          <cell r="B109" t="str">
            <v xml:space="preserve">       Of which:  Relief operations</v>
          </cell>
          <cell r="F109" t="str">
            <v xml:space="preserve">... </v>
          </cell>
          <cell r="G109" t="str">
            <v xml:space="preserve">... </v>
          </cell>
          <cell r="H109">
            <v>85</v>
          </cell>
          <cell r="I109">
            <v>85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</row>
        <row r="196">
          <cell r="A196" t="str">
            <v>||~</v>
          </cell>
          <cell r="B196" t="str">
            <v xml:space="preserve">        Inflows</v>
          </cell>
          <cell r="D196" t="str">
            <v xml:space="preserve">       Entrées</v>
          </cell>
          <cell r="F196">
            <v>386.45711556287046</v>
          </cell>
          <cell r="G196">
            <v>275.07819505856389</v>
          </cell>
          <cell r="H196">
            <v>96.210247639030925</v>
          </cell>
          <cell r="I196">
            <v>214.23485763380796</v>
          </cell>
          <cell r="J196">
            <v>311.39712555461625</v>
          </cell>
          <cell r="K196">
            <v>142.56596368287362</v>
          </cell>
          <cell r="L196">
            <v>153.93119139978353</v>
          </cell>
          <cell r="M196">
            <v>160.74621300797173</v>
          </cell>
        </row>
        <row r="197">
          <cell r="A197" t="str">
            <v>||~</v>
          </cell>
          <cell r="B197" t="str">
            <v xml:space="preserve">        Outflows</v>
          </cell>
          <cell r="D197" t="str">
            <v xml:space="preserve">       Sorties</v>
          </cell>
          <cell r="F197">
            <v>-49.85634799900005</v>
          </cell>
          <cell r="G197">
            <v>-358.85835599010619</v>
          </cell>
          <cell r="H197">
            <v>-251.97922000698577</v>
          </cell>
          <cell r="I197">
            <v>-487.37854830118727</v>
          </cell>
          <cell r="J197">
            <v>-530.74050395093718</v>
          </cell>
          <cell r="K197">
            <v>-374.47048147448794</v>
          </cell>
          <cell r="L197">
            <v>-384.84426829995431</v>
          </cell>
          <cell r="M197">
            <v>-368.61727741241879</v>
          </cell>
        </row>
        <row r="208">
          <cell r="A208" t="str">
            <v>||~</v>
          </cell>
          <cell r="B208" t="str">
            <v xml:space="preserve">        SAF drawings</v>
          </cell>
          <cell r="D208" t="str">
            <v xml:space="preserve">            Prêts FAS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</row>
        <row r="209">
          <cell r="A209" t="str">
            <v>||~</v>
          </cell>
          <cell r="B209" t="str">
            <v xml:space="preserve">        Purchases (GRA)</v>
          </cell>
          <cell r="D209" t="str">
            <v xml:space="preserve">            Achats (CRG)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</row>
        <row r="217">
          <cell r="A217" t="str">
            <v>||~</v>
          </cell>
        </row>
        <row r="218">
          <cell r="A218" t="str">
            <v>||~</v>
          </cell>
          <cell r="B218" t="str">
            <v>Financing gap</v>
          </cell>
          <cell r="D218" t="str">
            <v>Ecart de financement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 t="e">
            <v>#REF!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"/>
      <sheetName val="8"/>
      <sheetName val="7"/>
      <sheetName val="6"/>
      <sheetName val="5"/>
      <sheetName val="4"/>
      <sheetName val="3"/>
      <sheetName val="2"/>
      <sheetName val="1"/>
      <sheetName val="Indic"/>
      <sheetName val="Main"/>
      <sheetName val="AMB"/>
      <sheetName val="BOP"/>
      <sheetName val="Bench - 99"/>
      <sheetName val="WETA-WEO"/>
      <sheetName val="Output"/>
      <sheetName val="cirrs"/>
      <sheetName val="Output2"/>
      <sheetName val="Gap"/>
      <sheetName val="Bench_-_99"/>
      <sheetName val="Bench_-_991"/>
      <sheetName val="Bench_-_992"/>
      <sheetName val="Bench_-_993"/>
      <sheetName val="Bench_-_994"/>
      <sheetName val="Bench_-_995"/>
      <sheetName val="Bench_-_99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pc deliv annual"/>
      <sheetName val="HIPC deliv due date"/>
      <sheetName val="implicit cirr"/>
      <sheetName val="DISC RATES"/>
      <sheetName val="BEN"/>
      <sheetName val="BFA"/>
      <sheetName val="CMR"/>
      <sheetName val="GNB"/>
      <sheetName val="MLI"/>
      <sheetName val="MRT"/>
      <sheetName val="UGA"/>
      <sheetName val="TZA"/>
      <sheetName val="MOZ"/>
      <sheetName val="SEN"/>
      <sheetName val="MWI"/>
      <sheetName val="RWA"/>
      <sheetName val="ZMB"/>
      <sheetName val="GMB"/>
      <sheetName val="GIN"/>
      <sheetName val="NER"/>
      <sheetName val="STP"/>
      <sheetName val="MDG"/>
      <sheetName val="9"/>
      <sheetName val="NEW-IDA"/>
      <sheetName val="Sheet1 (2)"/>
      <sheetName val="Summary of loans"/>
      <sheetName val="Contents"/>
      <sheetName val="Fund_Credit"/>
      <sheetName val="Imports"/>
      <sheetName val="B"/>
      <sheetName val="I"/>
      <sheetName val="C"/>
      <sheetName val="F"/>
      <sheetName val="D"/>
    </sheetNames>
    <sheetDataSet>
      <sheetData sheetId="0" refreshError="1"/>
      <sheetData sheetId="1" refreshError="1"/>
      <sheetData sheetId="2" refreshError="1"/>
      <sheetData sheetId="3" refreshError="1">
        <row r="3">
          <cell r="A3" t="str">
            <v>ATS</v>
          </cell>
          <cell r="B3" t="str">
            <v>Austrian Schilling</v>
          </cell>
          <cell r="C3">
            <v>5.2766666666666663E-2</v>
          </cell>
          <cell r="D3">
            <v>4.6120000000000001E-2</v>
          </cell>
          <cell r="E3">
            <v>5.4699999999999999E-2</v>
          </cell>
        </row>
        <row r="4">
          <cell r="A4" t="str">
            <v>BEF</v>
          </cell>
          <cell r="B4" t="str">
            <v>Belgian Franc</v>
          </cell>
          <cell r="C4">
            <v>5.5899999999999998E-2</v>
          </cell>
          <cell r="D4">
            <v>4.6120000000000001E-2</v>
          </cell>
          <cell r="E4">
            <v>5.4699999999999999E-2</v>
          </cell>
        </row>
        <row r="5">
          <cell r="A5" t="str">
            <v>CAD</v>
          </cell>
          <cell r="B5" t="str">
            <v>Can. Dollar &gt;8.5 yrs</v>
          </cell>
          <cell r="C5">
            <v>6.2483333333333342E-2</v>
          </cell>
          <cell r="D5">
            <v>6.0199999999999997E-2</v>
          </cell>
          <cell r="E5">
            <v>6.6699999999999995E-2</v>
          </cell>
        </row>
        <row r="6">
          <cell r="A6" t="str">
            <v>CHF</v>
          </cell>
          <cell r="B6" t="str">
            <v>Swiss Franc</v>
          </cell>
          <cell r="C6">
            <v>4.0500000000000001E-2</v>
          </cell>
          <cell r="D6">
            <v>3.7350000000000001E-2</v>
          </cell>
          <cell r="E6">
            <v>4.2649999999999993E-2</v>
          </cell>
        </row>
        <row r="7">
          <cell r="A7" t="str">
            <v>DEM</v>
          </cell>
          <cell r="B7" t="str">
            <v>German Mark</v>
          </cell>
          <cell r="C7">
            <v>5.16E-2</v>
          </cell>
          <cell r="D7">
            <v>4.6120000000000001E-2</v>
          </cell>
          <cell r="E7">
            <v>5.4699999999999999E-2</v>
          </cell>
        </row>
        <row r="8">
          <cell r="A8" t="str">
            <v>DKK</v>
          </cell>
          <cell r="B8" t="str">
            <v>Danish Krone</v>
          </cell>
          <cell r="C8">
            <v>5.6349999999999997E-2</v>
          </cell>
          <cell r="D8">
            <v>4.8066666666666667E-2</v>
          </cell>
          <cell r="E8">
            <v>5.3150000000000003E-2</v>
          </cell>
        </row>
        <row r="9">
          <cell r="A9" t="str">
            <v>ESP</v>
          </cell>
          <cell r="B9" t="str">
            <v>Spanish Peseta</v>
          </cell>
          <cell r="C9">
            <v>5.3083333333333337E-2</v>
          </cell>
          <cell r="D9">
            <v>4.6120000000000001E-2</v>
          </cell>
          <cell r="E9">
            <v>5.4699999999999999E-2</v>
          </cell>
        </row>
        <row r="10">
          <cell r="A10" t="str">
            <v>EUR</v>
          </cell>
          <cell r="B10" t="str">
            <v>ECU / Euro</v>
          </cell>
          <cell r="C10">
            <v>4.9950000000000001E-2</v>
          </cell>
          <cell r="D10">
            <v>4.6120000000000001E-2</v>
          </cell>
          <cell r="E10">
            <v>5.4699999999999999E-2</v>
          </cell>
        </row>
        <row r="11">
          <cell r="A11" t="str">
            <v>FIM</v>
          </cell>
          <cell r="B11" t="str">
            <v>Finnish Markkaa</v>
          </cell>
          <cell r="C11">
            <v>5.3449999999999998E-2</v>
          </cell>
          <cell r="D11">
            <v>4.6120000000000001E-2</v>
          </cell>
          <cell r="E11">
            <v>5.4699999999999999E-2</v>
          </cell>
        </row>
        <row r="12">
          <cell r="A12" t="str">
            <v>FRF</v>
          </cell>
          <cell r="B12" t="str">
            <v>French Franc</v>
          </cell>
          <cell r="C12">
            <v>5.3550000000000007E-2</v>
          </cell>
          <cell r="D12">
            <v>4.6120000000000001E-2</v>
          </cell>
          <cell r="E12">
            <v>5.4699999999999999E-2</v>
          </cell>
        </row>
        <row r="13">
          <cell r="A13" t="str">
            <v>GBP</v>
          </cell>
          <cell r="B13" t="str">
            <v>UK Pound</v>
          </cell>
          <cell r="C13">
            <v>6.8066666666666664E-2</v>
          </cell>
          <cell r="D13">
            <v>5.8216666666666667E-2</v>
          </cell>
          <cell r="E13">
            <v>6.6983333333333339E-2</v>
          </cell>
        </row>
        <row r="14">
          <cell r="A14" t="str">
            <v>ITL</v>
          </cell>
          <cell r="B14" t="str">
            <v>Italian Lira</v>
          </cell>
          <cell r="C14">
            <v>5.5766666666666652E-2</v>
          </cell>
          <cell r="D14">
            <v>4.6120000000000001E-2</v>
          </cell>
          <cell r="E14">
            <v>5.4699999999999999E-2</v>
          </cell>
        </row>
        <row r="15">
          <cell r="A15" t="str">
            <v>JPY</v>
          </cell>
          <cell r="B15" t="str">
            <v xml:space="preserve">Japanese Yen </v>
          </cell>
          <cell r="C15">
            <v>2.2166666666666664E-2</v>
          </cell>
          <cell r="D15">
            <v>2.3166666666666669E-2</v>
          </cell>
          <cell r="E15">
            <v>1.9833333333333335E-2</v>
          </cell>
        </row>
        <row r="16">
          <cell r="A16" t="str">
            <v>KRW</v>
          </cell>
          <cell r="B16" t="str">
            <v>Korean Won</v>
          </cell>
          <cell r="C16">
            <v>5.2500833333333337E-2</v>
          </cell>
          <cell r="D16">
            <v>9.1950000000000004E-2</v>
          </cell>
          <cell r="E16">
            <v>9.8533333333333334E-2</v>
          </cell>
        </row>
        <row r="17">
          <cell r="A17" t="str">
            <v>NLG</v>
          </cell>
          <cell r="B17" t="str">
            <v>Neth. Guilder &gt;8.5 yrs</v>
          </cell>
          <cell r="C17">
            <v>5.7833333333333341E-2</v>
          </cell>
          <cell r="D17">
            <v>4.6120000000000001E-2</v>
          </cell>
          <cell r="E17">
            <v>5.4699999999999999E-2</v>
          </cell>
        </row>
        <row r="18">
          <cell r="A18" t="str">
            <v>NOK</v>
          </cell>
          <cell r="B18" t="str">
            <v>Norwegian Krone</v>
          </cell>
          <cell r="C18">
            <v>6.5383333333333335E-2</v>
          </cell>
          <cell r="D18">
            <v>6.0149999999999995E-2</v>
          </cell>
          <cell r="E18">
            <v>6.643333333333333E-2</v>
          </cell>
        </row>
        <row r="19">
          <cell r="A19" t="str">
            <v>SDR</v>
          </cell>
          <cell r="B19" t="str">
            <v>SDR</v>
          </cell>
          <cell r="C19">
            <v>5.2500833333333337E-2</v>
          </cell>
          <cell r="D19">
            <v>4.8712733333333327E-2</v>
          </cell>
          <cell r="E19">
            <v>5.5891666666666673E-2</v>
          </cell>
        </row>
        <row r="20">
          <cell r="A20" t="str">
            <v>SEK</v>
          </cell>
          <cell r="B20" t="str">
            <v>Swedish Krona</v>
          </cell>
          <cell r="C20">
            <v>5.6566666666666661E-2</v>
          </cell>
          <cell r="D20">
            <v>4.7683333333333335E-2</v>
          </cell>
          <cell r="E20">
            <v>5.7999999999999996E-2</v>
          </cell>
        </row>
        <row r="21">
          <cell r="A21" t="str">
            <v>USD</v>
          </cell>
          <cell r="B21" t="str">
            <v>US Dollar &gt;8.5 yrs</v>
          </cell>
          <cell r="C21">
            <v>6.2300000000000001E-2</v>
          </cell>
          <cell r="D21">
            <v>5.9950000000000003E-2</v>
          </cell>
          <cell r="E21">
            <v>7.0383333333333326E-2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TAB1"/>
      <sheetName val="TAB2"/>
      <sheetName val="TAB3"/>
      <sheetName val="TAB4"/>
      <sheetName val="TAB5"/>
      <sheetName val="DISC RATES"/>
    </sheetNames>
    <sheetDataSet>
      <sheetData sheetId="0">
        <row r="9">
          <cell r="D9" t="str">
            <v>Q:\DATA\COD\DMX</v>
          </cell>
        </row>
        <row r="11">
          <cell r="D11" t="str">
            <v>COD.DMX</v>
          </cell>
        </row>
      </sheetData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 1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1"/>
      <sheetName val="Table10"/>
      <sheetName val="HIPCAss"/>
      <sheetName val="AssumpE"/>
      <sheetName val="DebtservE2"/>
      <sheetName val="Scheduled Repayment"/>
      <sheetName val="Figure 6 NPV"/>
      <sheetName val="Table 2a"/>
      <sheetName val="Table 2b"/>
      <sheetName val="Chart_1"/>
      <sheetName val="Table_1"/>
      <sheetName val="Table_2"/>
      <sheetName val="Table_3"/>
      <sheetName val="Table_4"/>
      <sheetName val="Table_5"/>
      <sheetName val="Table_6"/>
      <sheetName val="Table_7"/>
      <sheetName val="Table_8"/>
      <sheetName val="Table_9"/>
      <sheetName val="Table_11"/>
      <sheetName val="Scheduled_Repayment"/>
      <sheetName val="Figure_6_NPV"/>
      <sheetName val="Table_2a"/>
      <sheetName val="Table_2b"/>
      <sheetName val="new multi borr (Sce 2)"/>
      <sheetName val="Chart_11"/>
      <sheetName val="Table_12"/>
      <sheetName val="Table_21"/>
      <sheetName val="Table_31"/>
      <sheetName val="Table_41"/>
      <sheetName val="Table_51"/>
      <sheetName val="Table_61"/>
      <sheetName val="Table_71"/>
      <sheetName val="Table_81"/>
      <sheetName val="Table_91"/>
      <sheetName val="Table_111"/>
      <sheetName val="Scheduled_Repayment1"/>
      <sheetName val="Figure_6_NPV1"/>
      <sheetName val="Table_2a1"/>
      <sheetName val="Table_2b1"/>
      <sheetName val="new_multi_borr_(Sce_2)"/>
      <sheetName val="Chart_17"/>
      <sheetName val="Table_18"/>
      <sheetName val="Table_27"/>
      <sheetName val="Table_37"/>
      <sheetName val="Table_47"/>
      <sheetName val="Table_57"/>
      <sheetName val="Table_67"/>
      <sheetName val="Table_77"/>
      <sheetName val="Table_87"/>
      <sheetName val="Table_97"/>
      <sheetName val="Table_117"/>
      <sheetName val="Scheduled_Repayment7"/>
      <sheetName val="Figure_6_NPV7"/>
      <sheetName val="Table_2a7"/>
      <sheetName val="Table_2b7"/>
      <sheetName val="new_multi_borr_(Sce_2)6"/>
      <sheetName val="Chart_12"/>
      <sheetName val="Table_13"/>
      <sheetName val="Table_22"/>
      <sheetName val="Table_32"/>
      <sheetName val="Table_42"/>
      <sheetName val="Table_52"/>
      <sheetName val="Table_62"/>
      <sheetName val="Table_72"/>
      <sheetName val="Table_82"/>
      <sheetName val="Table_92"/>
      <sheetName val="Table_112"/>
      <sheetName val="Scheduled_Repayment2"/>
      <sheetName val="Figure_6_NPV2"/>
      <sheetName val="Table_2a2"/>
      <sheetName val="Table_2b2"/>
      <sheetName val="new_multi_borr_(Sce_2)1"/>
      <sheetName val="Chart_13"/>
      <sheetName val="Table_14"/>
      <sheetName val="Table_23"/>
      <sheetName val="Table_33"/>
      <sheetName val="Table_43"/>
      <sheetName val="Table_53"/>
      <sheetName val="Table_63"/>
      <sheetName val="Table_73"/>
      <sheetName val="Table_83"/>
      <sheetName val="Table_93"/>
      <sheetName val="Table_113"/>
      <sheetName val="Scheduled_Repayment3"/>
      <sheetName val="Figure_6_NPV3"/>
      <sheetName val="Table_2a3"/>
      <sheetName val="Table_2b3"/>
      <sheetName val="new_multi_borr_(Sce_2)2"/>
      <sheetName val="Chart_14"/>
      <sheetName val="Table_15"/>
      <sheetName val="Table_24"/>
      <sheetName val="Table_34"/>
      <sheetName val="Table_44"/>
      <sheetName val="Table_54"/>
      <sheetName val="Table_64"/>
      <sheetName val="Table_74"/>
      <sheetName val="Table_84"/>
      <sheetName val="Table_94"/>
      <sheetName val="Table_114"/>
      <sheetName val="Scheduled_Repayment4"/>
      <sheetName val="Figure_6_NPV4"/>
      <sheetName val="Table_2a4"/>
      <sheetName val="Table_2b4"/>
      <sheetName val="new_multi_borr_(Sce_2)3"/>
      <sheetName val="Chart_15"/>
      <sheetName val="Table_16"/>
      <sheetName val="Table_25"/>
      <sheetName val="Table_35"/>
      <sheetName val="Table_45"/>
      <sheetName val="Table_55"/>
      <sheetName val="Table_65"/>
      <sheetName val="Table_75"/>
      <sheetName val="Table_85"/>
      <sheetName val="Table_95"/>
      <sheetName val="Table_115"/>
      <sheetName val="Scheduled_Repayment5"/>
      <sheetName val="Figure_6_NPV5"/>
      <sheetName val="Table_2a5"/>
      <sheetName val="Table_2b5"/>
      <sheetName val="new_multi_borr_(Sce_2)4"/>
      <sheetName val="Chart_16"/>
      <sheetName val="Table_17"/>
      <sheetName val="Table_26"/>
      <sheetName val="Table_36"/>
      <sheetName val="Table_46"/>
      <sheetName val="Table_56"/>
      <sheetName val="Table_66"/>
      <sheetName val="Table_76"/>
      <sheetName val="Table_86"/>
      <sheetName val="Table_96"/>
      <sheetName val="Table_116"/>
      <sheetName val="Scheduled_Repayment6"/>
      <sheetName val="Figure_6_NPV6"/>
      <sheetName val="Table_2a6"/>
      <sheetName val="Table_2b6"/>
      <sheetName val="new_multi_borr_(Sce_2)5"/>
      <sheetName val="Chart_19"/>
      <sheetName val="Table_110"/>
      <sheetName val="Table_29"/>
      <sheetName val="Table_39"/>
      <sheetName val="Table_49"/>
      <sheetName val="Table_59"/>
      <sheetName val="Table_69"/>
      <sheetName val="Table_79"/>
      <sheetName val="Table_89"/>
      <sheetName val="Table_99"/>
      <sheetName val="Table_119"/>
      <sheetName val="Scheduled_Repayment9"/>
      <sheetName val="Figure_6_NPV9"/>
      <sheetName val="Table_2a9"/>
      <sheetName val="Table_2b9"/>
      <sheetName val="new_multi_borr_(Sce_2)8"/>
      <sheetName val="Chart_18"/>
      <sheetName val="Table_19"/>
      <sheetName val="Table_28"/>
      <sheetName val="Table_38"/>
      <sheetName val="Table_48"/>
      <sheetName val="Table_58"/>
      <sheetName val="Table_68"/>
      <sheetName val="Table_78"/>
      <sheetName val="Table_88"/>
      <sheetName val="Table_98"/>
      <sheetName val="Table_118"/>
      <sheetName val="Scheduled_Repayment8"/>
      <sheetName val="Figure_6_NPV8"/>
      <sheetName val="Table_2a8"/>
      <sheetName val="Table_2b8"/>
      <sheetName val="new_multi_borr_(Sce_2)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Micro"/>
      <sheetName val="Q3"/>
      <sheetName val="Q6"/>
      <sheetName val="Q7"/>
      <sheetName val="Q1"/>
      <sheetName val="DA"/>
      <sheetName val="Q2"/>
      <sheetName val="Q4"/>
      <sheetName val="Q5"/>
      <sheetName val="QC"/>
      <sheetName val="QQ"/>
      <sheetName val="WDQP"/>
      <sheetName val="QQ1"/>
      <sheetName val="QQ2"/>
      <sheetName val="QQ3"/>
      <sheetName val="NPV-DP"/>
      <sheetName val="PARAM"/>
      <sheetName val="Table 1"/>
      <sheetName val="WRSTAB"/>
      <sheetName val="NPV"/>
      <sheetName val="FSUOUT"/>
      <sheetName val="Links-Out"/>
      <sheetName val="CIRRs"/>
      <sheetName val="Table_1"/>
      <sheetName val="Table_11"/>
      <sheetName val="Table_12"/>
      <sheetName val="Table_13"/>
      <sheetName val="Table_14"/>
      <sheetName val="Table_15"/>
      <sheetName val="contents"/>
      <sheetName val="CHARTS"/>
      <sheetName val="MEMO ESTAT"/>
      <sheetName val="C"/>
      <sheetName val="Output"/>
      <sheetName val="Scheduled Repayment"/>
      <sheetName val="Cover"/>
      <sheetName val="Savings &amp; Invest."/>
      <sheetName val="arrtrsr"/>
      <sheetName val="Dates"/>
      <sheetName val="Data Fiscal"/>
      <sheetName val="EW"/>
      <sheetName val="EERProfile"/>
      <sheetName val="TABELAS"/>
      <sheetName val="NAVIGATOR"/>
      <sheetName val="GE Calculation"/>
      <sheetName val="Scheduled_Repayment"/>
      <sheetName val="MEMO_ESTAT"/>
      <sheetName val="Data_Fiscal"/>
      <sheetName val="GE_Calculation"/>
      <sheetName val="Quarterly Raw Data"/>
      <sheetName val="Quarterly MacroFlow"/>
      <sheetName val="Scheduled_Repayment1"/>
      <sheetName val="MEMO_ESTAT1"/>
      <sheetName val="Data_Fiscal1"/>
      <sheetName val="GE_Calculation1"/>
      <sheetName val="Scheduled_Repayment2"/>
      <sheetName val="MEMO_ESTAT2"/>
      <sheetName val="Data_Fiscal2"/>
      <sheetName val="GE_Calculation2"/>
      <sheetName val="E"/>
      <sheetName val="MOEDA"/>
      <sheetName val="Info"/>
      <sheetName val="Programa"/>
      <sheetName val="Datos Modelo 900"/>
      <sheetName val="Exp"/>
      <sheetName val="Imp"/>
      <sheetName val="Trade"/>
      <sheetName val="A"/>
      <sheetName val="M"/>
      <sheetName val="Q"/>
      <sheetName val="NPV_base"/>
      <sheetName val="Table_16"/>
      <sheetName val="MEMO_ESTAT3"/>
      <sheetName val="Scheduled_Repayment3"/>
      <sheetName val="Savings_&amp;_Invest_"/>
      <sheetName val="Data_Fiscal3"/>
      <sheetName val="GE_Calculation3"/>
      <sheetName val="Quarterly_Raw_Data"/>
      <sheetName val="Quarterly_MacroFlow"/>
      <sheetName val="Datos_Modelo_900"/>
      <sheetName val="Table_17"/>
      <sheetName val="MEMO_ESTAT4"/>
      <sheetName val="Scheduled_Repayment4"/>
      <sheetName val="Savings_&amp;_Invest_1"/>
      <sheetName val="Data_Fiscal4"/>
      <sheetName val="GE_Calculation4"/>
      <sheetName val="Quarterly_Raw_Data1"/>
      <sheetName val="Quarterly_MacroFlow1"/>
      <sheetName val="Datos_Modelo_9001"/>
      <sheetName val="Table_18"/>
      <sheetName val="MEMO_ESTAT5"/>
      <sheetName val="Scheduled_Repayment5"/>
      <sheetName val="Savings_&amp;_Invest_2"/>
      <sheetName val="Data_Fiscal5"/>
      <sheetName val="GE_Calculation5"/>
      <sheetName val="Quarterly_Raw_Data2"/>
      <sheetName val="Quarterly_MacroFlow2"/>
      <sheetName val="Datos_Modelo_9002"/>
      <sheetName val="Table_19"/>
      <sheetName val="MEMO_ESTAT6"/>
      <sheetName val="Scheduled_Repayment6"/>
      <sheetName val="Savings_&amp;_Invest_3"/>
      <sheetName val="Data_Fiscal6"/>
      <sheetName val="GE_Calculation6"/>
      <sheetName val="Quarterly_Raw_Data3"/>
      <sheetName val="Quarterly_MacroFlow3"/>
      <sheetName val="Datos_Modelo_9003"/>
      <sheetName val="Table_110"/>
      <sheetName val="MEMO_ESTAT7"/>
      <sheetName val="Scheduled_Repayment7"/>
      <sheetName val="Savings_&amp;_Invest_4"/>
      <sheetName val="Data_Fiscal7"/>
      <sheetName val="GE_Calculation7"/>
      <sheetName val="Quarterly_Raw_Data4"/>
      <sheetName val="Quarterly_MacroFlow4"/>
      <sheetName val="Datos_Modelo_9004"/>
      <sheetName val="Table_111"/>
      <sheetName val="MEMO_ESTAT8"/>
      <sheetName val="Scheduled_Repayment8"/>
      <sheetName val="Savings_&amp;_Invest_5"/>
      <sheetName val="Data_Fiscal8"/>
      <sheetName val="GE_Calculation8"/>
      <sheetName val="Quarterly_Raw_Data5"/>
      <sheetName val="Quarterly_MacroFlow5"/>
      <sheetName val="Datos_Modelo_9005"/>
      <sheetName val="Table_112"/>
      <sheetName val="MEMO_ESTAT9"/>
      <sheetName val="Scheduled_Repayment9"/>
      <sheetName val="Savings_&amp;_Invest_6"/>
      <sheetName val="Data_Fiscal9"/>
      <sheetName val="GE_Calculation9"/>
      <sheetName val="Quarterly_Raw_Data6"/>
      <sheetName val="Quarterly_MacroFlow6"/>
      <sheetName val="Datos_Modelo_9006"/>
      <sheetName val="Table_113"/>
      <sheetName val="MEMO_ESTAT10"/>
      <sheetName val="Scheduled_Repayment10"/>
      <sheetName val="Savings_&amp;_Invest_7"/>
      <sheetName val="Data_Fiscal10"/>
      <sheetName val="GE_Calculation10"/>
      <sheetName val="Quarterly_Raw_Data7"/>
      <sheetName val="Quarterly_MacroFlow7"/>
      <sheetName val="Datos_Modelo_9007"/>
      <sheetName val="Table_114"/>
      <sheetName val="MEMO_ESTAT11"/>
      <sheetName val="Scheduled_Repayment11"/>
      <sheetName val="Savings_&amp;_Invest_8"/>
      <sheetName val="Data_Fiscal11"/>
      <sheetName val="GE_Calculation11"/>
      <sheetName val="Quarterly_Raw_Data8"/>
      <sheetName val="Quarterly_MacroFlow8"/>
      <sheetName val="Datos_Modelo_9008"/>
      <sheetName val="Table_115"/>
      <sheetName val="MEMO_ESTAT12"/>
      <sheetName val="Scheduled_Repayment12"/>
      <sheetName val="Savings_&amp;_Invest_9"/>
      <sheetName val="Data_Fiscal12"/>
      <sheetName val="GE_Calculation12"/>
      <sheetName val="Quarterly_Raw_Data9"/>
      <sheetName val="Quarterly_MacroFlow9"/>
      <sheetName val="Datos_Modelo_9009"/>
      <sheetName val="Table_116"/>
      <sheetName val="MEMO_ESTAT13"/>
      <sheetName val="Scheduled_Repayment13"/>
      <sheetName val="Savings_&amp;_Invest_10"/>
      <sheetName val="Data_Fiscal13"/>
      <sheetName val="GE_Calculation13"/>
      <sheetName val="Quarterly_Raw_Data10"/>
      <sheetName val="Quarterly_MacroFlow10"/>
      <sheetName val="Datos_Modelo_90010"/>
    </sheetNames>
    <sheetDataSet>
      <sheetData sheetId="0" refreshError="1">
        <row r="1">
          <cell r="A1" t="str">
            <v>Links and other sources</v>
          </cell>
        </row>
        <row r="47">
          <cell r="AG47" t="str">
            <v>Left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PARAM"/>
      <sheetName val="Links-Out"/>
      <sheetName val="CIRRs"/>
      <sheetName val="NPV-DP"/>
      <sheetName val="BOP"/>
      <sheetName val="Imp"/>
      <sheetName val="DSA output"/>
      <sheetName val="in-out"/>
      <sheetName val="2.3. recap dgrad"/>
      <sheetName val="Kin"/>
      <sheetName val="Table 8"/>
      <sheetName val="dsa"/>
      <sheetName val="BOE-Auth"/>
      <sheetName val="CBE-Reclas"/>
      <sheetName val="CBE-Auth"/>
      <sheetName val="Sumop_IMF"/>
      <sheetName val="HBE-Reclas"/>
      <sheetName val="HBE-Auth"/>
      <sheetName val="MSTable"/>
      <sheetName val="NFA-RED"/>
      <sheetName val="DSA_output"/>
      <sheetName val="2_3__recap_dgrad"/>
      <sheetName val="Table_8"/>
      <sheetName val="DSA_output1"/>
      <sheetName val="2_3__recap_dgrad1"/>
      <sheetName val="Table_81"/>
      <sheetName val="DSA_output2"/>
      <sheetName val="2_3__recap_dgrad2"/>
      <sheetName val="Table_82"/>
      <sheetName val="DSA_output3"/>
      <sheetName val="2_3__recap_dgrad3"/>
      <sheetName val="Table_83"/>
      <sheetName val="DSA_output4"/>
      <sheetName val="2_3__recap_dgrad4"/>
      <sheetName val="Table_84"/>
      <sheetName val="DSA_output5"/>
      <sheetName val="2_3__recap_dgrad5"/>
      <sheetName val="Table_85"/>
      <sheetName val="DSA_output6"/>
      <sheetName val="2_3__recap_dgrad6"/>
      <sheetName val="Table_86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A (new)"/>
      <sheetName val="Leases"/>
      <sheetName val="Info"/>
      <sheetName val="Ext.Fin (FY)"/>
      <sheetName val="Table fy"/>
      <sheetName val="Table"/>
      <sheetName val="BOP"/>
      <sheetName val="Output"/>
      <sheetName val="weo"/>
      <sheetName val="Macro"/>
      <sheetName val="Exp"/>
      <sheetName val="Imp"/>
      <sheetName val="serv"/>
      <sheetName val="in-out"/>
      <sheetName val="KA"/>
      <sheetName val="Ind"/>
      <sheetName val="DSA output"/>
      <sheetName val="Sheet1"/>
      <sheetName val="WETA"/>
      <sheetName val="in_out"/>
      <sheetName val="30_BOP"/>
      <sheetName val="34_EXDO"/>
      <sheetName val="KenBOP(current)base May miss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87">
          <cell r="I87">
            <v>2948.3534720937819</v>
          </cell>
          <cell r="O87">
            <v>2968.3</v>
          </cell>
          <cell r="P87">
            <v>3280.75</v>
          </cell>
          <cell r="Q87">
            <v>3493.6381402405464</v>
          </cell>
          <cell r="R87">
            <v>3766.1175633561566</v>
          </cell>
        </row>
        <row r="88">
          <cell r="I88">
            <v>-5.7008965887577849</v>
          </cell>
          <cell r="O88">
            <v>-4.2680477584313845</v>
          </cell>
          <cell r="P88">
            <v>0.39067187697440986</v>
          </cell>
          <cell r="Q88">
            <v>-2.5220995475796579</v>
          </cell>
          <cell r="R88">
            <v>-4.3170827584920195</v>
          </cell>
        </row>
        <row r="89">
          <cell r="I89">
            <v>-5.7494286526163032</v>
          </cell>
          <cell r="O89">
            <v>-3.4907537552819932</v>
          </cell>
          <cell r="P89">
            <v>0.39067187697440986</v>
          </cell>
          <cell r="Q89">
            <v>-2.5220995475796579</v>
          </cell>
          <cell r="R89">
            <v>-4.3170827584920195</v>
          </cell>
        </row>
        <row r="90">
          <cell r="I90">
            <v>8860.1218619826504</v>
          </cell>
          <cell r="O90">
            <v>11396.111481670061</v>
          </cell>
          <cell r="P90">
            <v>11761.719316283372</v>
          </cell>
          <cell r="Q90">
            <v>13951.734205270477</v>
          </cell>
          <cell r="R90">
            <v>14970.312261041583</v>
          </cell>
        </row>
        <row r="91">
          <cell r="I91">
            <v>1.5169463703024839</v>
          </cell>
          <cell r="O91">
            <v>1.2729651305092398</v>
          </cell>
          <cell r="P91">
            <v>1.2623931802690482</v>
          </cell>
          <cell r="Q91">
            <v>1.2644153200239485</v>
          </cell>
          <cell r="R91">
            <v>1.2662699333611811</v>
          </cell>
        </row>
        <row r="92">
          <cell r="I92">
            <v>2623.2951947879574</v>
          </cell>
          <cell r="O92">
            <v>2463.3948034137657</v>
          </cell>
          <cell r="P92">
            <v>2542.42495692906</v>
          </cell>
          <cell r="Q92">
            <v>3015.8207556281977</v>
          </cell>
          <cell r="R92">
            <v>3235.9976022213241</v>
          </cell>
        </row>
        <row r="93">
          <cell r="I93">
            <v>29.607890677487099</v>
          </cell>
          <cell r="O93">
            <v>21.616099556203743</v>
          </cell>
          <cell r="P93">
            <v>21.616099556203743</v>
          </cell>
          <cell r="Q93">
            <v>21.616099556203743</v>
          </cell>
          <cell r="R93">
            <v>21.616099556203743</v>
          </cell>
        </row>
        <row r="96">
          <cell r="I96">
            <v>4.8</v>
          </cell>
          <cell r="O96">
            <v>1.1997382459579597</v>
          </cell>
          <cell r="P96">
            <v>1.2140256033834618</v>
          </cell>
          <cell r="Q96">
            <v>1.8361849472174008</v>
          </cell>
          <cell r="R96">
            <v>2.7</v>
          </cell>
        </row>
        <row r="97">
          <cell r="I97">
            <v>16.120635221711165</v>
          </cell>
          <cell r="O97">
            <v>12.476073432770907</v>
          </cell>
          <cell r="P97">
            <v>3.2607305629411831</v>
          </cell>
          <cell r="Q97">
            <v>8.6594076555257296</v>
          </cell>
          <cell r="R97">
            <v>5.8104393347695016</v>
          </cell>
        </row>
        <row r="98">
          <cell r="I98">
            <v>1.5543281604567083</v>
          </cell>
          <cell r="O98">
            <v>5.7572027569828599</v>
          </cell>
          <cell r="P98">
            <v>1.9627922863293401</v>
          </cell>
          <cell r="Q98">
            <v>7.165086104010876</v>
          </cell>
          <cell r="R98">
            <v>1.3927673841600985</v>
          </cell>
        </row>
        <row r="99">
          <cell r="I99">
            <v>-3.1990492332164706</v>
          </cell>
          <cell r="O99">
            <v>-2.6029107513684835</v>
          </cell>
          <cell r="P99">
            <v>-4.6413824098490153</v>
          </cell>
          <cell r="Q99">
            <v>1.2205857528014121</v>
          </cell>
          <cell r="R99">
            <v>1.9614716859489505</v>
          </cell>
        </row>
        <row r="100">
          <cell r="I100">
            <v>16.601125186066227</v>
          </cell>
          <cell r="O100">
            <v>11.64589967977399</v>
          </cell>
          <cell r="P100">
            <v>16.575713344621306</v>
          </cell>
          <cell r="Q100">
            <v>4.2293841087710717</v>
          </cell>
          <cell r="R100">
            <v>4.5218035037606512</v>
          </cell>
        </row>
        <row r="101">
          <cell r="I101">
            <v>32.068983995641908</v>
          </cell>
          <cell r="O101">
            <v>7.3361019792383297</v>
          </cell>
          <cell r="P101">
            <v>-6.5329819605941637</v>
          </cell>
          <cell r="Q101">
            <v>7.8409233833933945</v>
          </cell>
          <cell r="R101">
            <v>15.634245917394306</v>
          </cell>
        </row>
        <row r="102">
          <cell r="I102">
            <v>1.59076557657214</v>
          </cell>
          <cell r="O102">
            <v>3.4595119416282163</v>
          </cell>
          <cell r="P102">
            <v>2.9982496395354596</v>
          </cell>
          <cell r="Q102">
            <v>3.1457054486223379</v>
          </cell>
          <cell r="R102">
            <v>3.430370797006784</v>
          </cell>
        </row>
        <row r="103">
          <cell r="I103">
            <v>29.64405547389822</v>
          </cell>
          <cell r="O103">
            <v>6.0864073618801768</v>
          </cell>
          <cell r="P103">
            <v>15.278515998724345</v>
          </cell>
          <cell r="Q103">
            <v>13.366866919017156</v>
          </cell>
          <cell r="R103">
            <v>4.7686394893114823</v>
          </cell>
        </row>
        <row r="104">
          <cell r="I104">
            <v>51.694935134223357</v>
          </cell>
          <cell r="O104">
            <v>4.716906938335967</v>
          </cell>
          <cell r="P104">
            <v>-3.0743468671524852</v>
          </cell>
          <cell r="Q104">
            <v>15.880597135221237</v>
          </cell>
          <cell r="R104">
            <v>13.677571383338943</v>
          </cell>
        </row>
        <row r="113">
          <cell r="I113">
            <v>-2.8024884925772118</v>
          </cell>
          <cell r="O113">
            <v>-3.2922029698043884</v>
          </cell>
          <cell r="P113">
            <v>1.0890064544705791</v>
          </cell>
          <cell r="Q113">
            <v>-1.9624350034872506</v>
          </cell>
          <cell r="R113">
            <v>-3.7818744831732212</v>
          </cell>
        </row>
        <row r="114">
          <cell r="I114">
            <v>116.93383235292333</v>
          </cell>
          <cell r="O114">
            <v>-9.3763593156974583</v>
          </cell>
          <cell r="P114">
            <v>-16.323044732534143</v>
          </cell>
          <cell r="Q114">
            <v>-4.0000000000000036</v>
          </cell>
          <cell r="R114">
            <v>-2.0000000000000129</v>
          </cell>
        </row>
        <row r="115">
          <cell r="I115">
            <v>457.65</v>
          </cell>
          <cell r="O115">
            <v>1063.8</v>
          </cell>
          <cell r="P115">
            <v>1067.28</v>
          </cell>
          <cell r="Q115">
            <v>1264</v>
          </cell>
          <cell r="R115">
            <v>1557.2599999999998</v>
          </cell>
        </row>
        <row r="116">
          <cell r="I116">
            <v>55.938899999999997</v>
          </cell>
          <cell r="O116">
            <v>78.599999999999994</v>
          </cell>
          <cell r="P116">
            <v>77.069999999999993</v>
          </cell>
          <cell r="Q116">
            <v>71.5</v>
          </cell>
          <cell r="R116">
            <v>70.5</v>
          </cell>
        </row>
        <row r="117">
          <cell r="I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</row>
        <row r="118">
          <cell r="I118">
            <v>92.241148413715621</v>
          </cell>
          <cell r="O118">
            <v>107.00114841371561</v>
          </cell>
          <cell r="P118">
            <v>54.40114841371561</v>
          </cell>
          <cell r="Q118">
            <v>0.40114841371561027</v>
          </cell>
          <cell r="R118">
            <v>0.40114841371561027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e"/>
      <sheetName val="FDI"/>
      <sheetName val="SR-output"/>
      <sheetName val="Projects Grants"/>
      <sheetName val="contents"/>
      <sheetName val="inputreal "/>
      <sheetName val="BOP"/>
      <sheetName val="summary"/>
      <sheetName val="assumpts."/>
      <sheetName val="exports"/>
      <sheetName val="imports"/>
      <sheetName val="services"/>
      <sheetName val="debt service"/>
      <sheetName val="new multi borr"/>
      <sheetName val="new bil borr"/>
      <sheetName val="Project loans"/>
      <sheetName val="BOP loans&amp;grants"/>
      <sheetName val="cashflow"/>
      <sheetName val="NIR"/>
      <sheetName val="Main"/>
      <sheetName val="Links"/>
      <sheetName val="ErrCheck"/>
      <sheetName val="Indic"/>
      <sheetName val="Links-Out"/>
      <sheetName val="er"/>
      <sheetName val="wb"/>
      <sheetName val="Model"/>
      <sheetName val="basic data"/>
      <sheetName val="Sheet3"/>
      <sheetName val="Sheet1"/>
      <sheetName val="Projects_Grants"/>
      <sheetName val="inputreal_"/>
      <sheetName val="assumpts_"/>
      <sheetName val="debt_service"/>
      <sheetName val="new_multi_borr"/>
      <sheetName val="new_bil_borr"/>
      <sheetName val="Project_loans"/>
      <sheetName val="BOP_loans&amp;grants"/>
      <sheetName val="basic_data"/>
      <sheetName val="Projects_Grants1"/>
      <sheetName val="inputreal_1"/>
      <sheetName val="assumpts_1"/>
      <sheetName val="debt_service1"/>
      <sheetName val="new_multi_borr1"/>
      <sheetName val="new_bil_borr1"/>
      <sheetName val="Project_loans1"/>
      <sheetName val="BOP_loans&amp;grants1"/>
      <sheetName val="basic_data1"/>
      <sheetName val="Projects_Grants2"/>
      <sheetName val="inputreal_2"/>
      <sheetName val="assumpts_2"/>
      <sheetName val="debt_service2"/>
      <sheetName val="new_multi_borr2"/>
      <sheetName val="new_bil_borr2"/>
      <sheetName val="Project_loans2"/>
      <sheetName val="BOP_loans&amp;grants2"/>
      <sheetName val="basic_data2"/>
      <sheetName val="Projects_Grants3"/>
      <sheetName val="inputreal_3"/>
      <sheetName val="assumpts_3"/>
      <sheetName val="debt_service3"/>
      <sheetName val="new_multi_borr3"/>
      <sheetName val="new_bil_borr3"/>
      <sheetName val="Project_loans3"/>
      <sheetName val="BOP_loans&amp;grants3"/>
      <sheetName val="basic_data3"/>
      <sheetName val="Projects_Grants4"/>
      <sheetName val="inputreal_4"/>
      <sheetName val="assumpts_4"/>
      <sheetName val="debt_service4"/>
      <sheetName val="new_multi_borr4"/>
      <sheetName val="new_bil_borr4"/>
      <sheetName val="Project_loans4"/>
      <sheetName val="BOP_loans&amp;grants4"/>
      <sheetName val="basic_data4"/>
      <sheetName val="Projects_Grants5"/>
      <sheetName val="inputreal_5"/>
      <sheetName val="assumpts_5"/>
      <sheetName val="debt_service5"/>
      <sheetName val="new_multi_borr5"/>
      <sheetName val="new_bil_borr5"/>
      <sheetName val="Project_loans5"/>
      <sheetName val="BOP_loans&amp;grants5"/>
      <sheetName val="basic_data5"/>
      <sheetName val="Projects_Grants6"/>
      <sheetName val="inputreal_6"/>
      <sheetName val="assumpts_6"/>
      <sheetName val="debt_service6"/>
      <sheetName val="new_multi_borr6"/>
      <sheetName val="new_bil_borr6"/>
      <sheetName val="Project_loans6"/>
      <sheetName val="BOP_loans&amp;grants6"/>
      <sheetName val="basic_data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2"/>
      <sheetName val="Table3"/>
      <sheetName val="Table4"/>
      <sheetName val="Table5"/>
      <sheetName val="Assistance"/>
      <sheetName val="burdensh"/>
      <sheetName val="Delivery"/>
      <sheetName val="Indic"/>
      <sheetName val="Creditors(before)"/>
      <sheetName val="Creditors(after)"/>
      <sheetName val="NEW-DEBT"/>
      <sheetName val="NEW-ALL"/>
      <sheetName val="NEW-IDA"/>
      <sheetName val="NEW-IMF"/>
      <sheetName val="NEW-ADF"/>
      <sheetName val="Topup"/>
      <sheetName val="NEW-comm"/>
      <sheetName val="New Borr-Base"/>
      <sheetName val="NEW-OTHMULT"/>
      <sheetName val="NEW-BILAT"/>
      <sheetName val="RepData"/>
      <sheetName val="RepData1(before)"/>
      <sheetName val="RepData1(after)"/>
      <sheetName val="exports"/>
      <sheetName val="assumpts."/>
    </sheetNames>
    <sheetDataSet>
      <sheetData sheetId="0" refreshError="1"/>
      <sheetData sheetId="1" refreshError="1">
        <row r="8">
          <cell r="F8">
            <v>1363.5852905026911</v>
          </cell>
          <cell r="G8">
            <v>1378.2796547770204</v>
          </cell>
          <cell r="H8">
            <v>1396.1436537831044</v>
          </cell>
          <cell r="I8">
            <v>1418.3671964720045</v>
          </cell>
          <cell r="J8">
            <v>1441.3145109404134</v>
          </cell>
          <cell r="K8">
            <v>1466.2170313003462</v>
          </cell>
          <cell r="L8">
            <v>1491.6328031554258</v>
          </cell>
          <cell r="M8">
            <v>1516.4648113450721</v>
          </cell>
          <cell r="N8">
            <v>1538.6180623358205</v>
          </cell>
          <cell r="O8">
            <v>1558.6809702632027</v>
          </cell>
          <cell r="P8">
            <v>1576.4440752219007</v>
          </cell>
          <cell r="Q8">
            <v>1591.5304086205406</v>
          </cell>
          <cell r="R8">
            <v>1603.6686370333723</v>
          </cell>
          <cell r="S8">
            <v>1614.9262750367679</v>
          </cell>
          <cell r="T8">
            <v>1624.2740263480116</v>
          </cell>
          <cell r="U8">
            <v>1630.7984153003722</v>
          </cell>
          <cell r="V8">
            <v>1634.1243962733927</v>
          </cell>
          <cell r="W8">
            <v>81.232058383595756</v>
          </cell>
          <cell r="X8">
            <v>85.954032411718018</v>
          </cell>
          <cell r="Y8">
            <v>75.809263950996808</v>
          </cell>
          <cell r="Z8">
            <v>0</v>
          </cell>
          <cell r="AA8">
            <v>0</v>
          </cell>
          <cell r="AB8">
            <v>0</v>
          </cell>
        </row>
        <row r="9">
          <cell r="F9">
            <v>1037.6241811400077</v>
          </cell>
          <cell r="G9">
            <v>1036.894046117518</v>
          </cell>
          <cell r="H9">
            <v>1040.4425037413025</v>
          </cell>
          <cell r="I9">
            <v>1049.5036743233359</v>
          </cell>
          <cell r="J9">
            <v>1061.4723970951072</v>
          </cell>
          <cell r="K9">
            <v>1076.5178359288363</v>
          </cell>
          <cell r="L9">
            <v>1093.3518731977285</v>
          </cell>
          <cell r="M9">
            <v>1110.1239839095974</v>
          </cell>
          <cell r="N9">
            <v>1124.8116680029011</v>
          </cell>
          <cell r="O9">
            <v>1127.4612408615685</v>
          </cell>
          <cell r="P9">
            <v>1128.5336053108394</v>
          </cell>
          <cell r="Q9">
            <v>1128.9515393559632</v>
          </cell>
          <cell r="R9">
            <v>1129.47126666432</v>
          </cell>
          <cell r="S9">
            <v>1131.5235089721477</v>
          </cell>
          <cell r="T9">
            <v>1134.6962353965173</v>
          </cell>
          <cell r="U9">
            <v>1137.6176643704248</v>
          </cell>
          <cell r="V9">
            <v>1140.7682092613759</v>
          </cell>
          <cell r="W9">
            <v>766.67038829648675</v>
          </cell>
          <cell r="X9">
            <v>798.56418395422065</v>
          </cell>
          <cell r="Y9">
            <v>788.00466269968388</v>
          </cell>
          <cell r="Z9">
            <v>0</v>
          </cell>
          <cell r="AA9">
            <v>0</v>
          </cell>
          <cell r="AB9">
            <v>0</v>
          </cell>
        </row>
        <row r="10">
          <cell r="F10">
            <v>325.96110936268371</v>
          </cell>
          <cell r="G10">
            <v>341.38560865950228</v>
          </cell>
          <cell r="H10">
            <v>355.70115004180178</v>
          </cell>
          <cell r="I10">
            <v>368.86352214866827</v>
          </cell>
          <cell r="J10">
            <v>379.84211384530619</v>
          </cell>
          <cell r="K10">
            <v>389.69919537150969</v>
          </cell>
          <cell r="L10">
            <v>398.28092995769748</v>
          </cell>
          <cell r="M10">
            <v>406.34082743547515</v>
          </cell>
          <cell r="N10">
            <v>413.8063943329193</v>
          </cell>
          <cell r="O10">
            <v>419.73390376695988</v>
          </cell>
          <cell r="P10">
            <v>424.72640902999285</v>
          </cell>
          <cell r="Q10">
            <v>428.5218480270596</v>
          </cell>
          <cell r="R10">
            <v>430.10527149435575</v>
          </cell>
          <cell r="S10">
            <v>430.12644068938431</v>
          </cell>
          <cell r="T10">
            <v>427.98143101863877</v>
          </cell>
          <cell r="U10">
            <v>424.14227379727993</v>
          </cell>
          <cell r="V10">
            <v>417.76763271463346</v>
          </cell>
          <cell r="W10">
            <v>332.38458765500098</v>
          </cell>
          <cell r="X10">
            <v>341.35090225209558</v>
          </cell>
          <cell r="Y10">
            <v>321.64134399280192</v>
          </cell>
          <cell r="Z10">
            <v>0</v>
          </cell>
          <cell r="AA10">
            <v>0</v>
          </cell>
          <cell r="AB10">
            <v>0</v>
          </cell>
        </row>
        <row r="11">
          <cell r="F11">
            <v>263.42008484380949</v>
          </cell>
          <cell r="G11">
            <v>280.0882976778978</v>
          </cell>
          <cell r="H11">
            <v>296.62190978937315</v>
          </cell>
          <cell r="I11">
            <v>312.02306085133546</v>
          </cell>
          <cell r="J11">
            <v>325.24342906511492</v>
          </cell>
          <cell r="K11">
            <v>337.36805839159149</v>
          </cell>
          <cell r="L11">
            <v>348.24535304232575</v>
          </cell>
          <cell r="M11">
            <v>358.63218432063616</v>
          </cell>
          <cell r="N11">
            <v>368.46054071688297</v>
          </cell>
          <cell r="O11">
            <v>376.79005681970898</v>
          </cell>
          <cell r="P11">
            <v>383.625428827576</v>
          </cell>
          <cell r="Q11">
            <v>388.83482148321241</v>
          </cell>
          <cell r="R11">
            <v>392.2509949715888</v>
          </cell>
          <cell r="S11">
            <v>393.72536094772403</v>
          </cell>
          <cell r="T11">
            <v>393.14615120251165</v>
          </cell>
          <cell r="U11">
            <v>390.36958084176808</v>
          </cell>
          <cell r="V11">
            <v>385.19577033885554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</row>
        <row r="12">
          <cell r="F12">
            <v>84.218855878169563</v>
          </cell>
          <cell r="G12">
            <v>103.1521325571087</v>
          </cell>
          <cell r="H12">
            <v>122.2835364845925</v>
          </cell>
          <cell r="I12">
            <v>140.6711064491106</v>
          </cell>
          <cell r="J12">
            <v>158.95041482229752</v>
          </cell>
          <cell r="K12">
            <v>176.6142471896114</v>
          </cell>
          <cell r="L12">
            <v>193.57232257011304</v>
          </cell>
          <cell r="M12">
            <v>209.8071465349916</v>
          </cell>
          <cell r="N12">
            <v>225.31285480769668</v>
          </cell>
          <cell r="O12">
            <v>240.08239473492242</v>
          </cell>
          <cell r="P12">
            <v>254.19985376877463</v>
          </cell>
          <cell r="Q12">
            <v>267.65785563679452</v>
          </cell>
          <cell r="R12">
            <v>280.35755587474188</v>
          </cell>
          <cell r="S12">
            <v>292.29123671741382</v>
          </cell>
          <cell r="T12">
            <v>303.47825327101094</v>
          </cell>
          <cell r="U12">
            <v>313.91052722317812</v>
          </cell>
          <cell r="V12">
            <v>323.5525417653098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</row>
        <row r="13">
          <cell r="F13">
            <v>83.111460954564507</v>
          </cell>
          <cell r="G13">
            <v>102.41386927470533</v>
          </cell>
          <cell r="H13">
            <v>121.91440484339081</v>
          </cell>
          <cell r="I13">
            <v>140.6711064491106</v>
          </cell>
          <cell r="J13">
            <v>158.95041482229752</v>
          </cell>
          <cell r="K13">
            <v>176.6142471896114</v>
          </cell>
          <cell r="L13">
            <v>193.57232257011304</v>
          </cell>
          <cell r="M13">
            <v>209.8071465349916</v>
          </cell>
          <cell r="N13">
            <v>225.31285480769668</v>
          </cell>
          <cell r="O13">
            <v>240.08239473492242</v>
          </cell>
          <cell r="P13">
            <v>254.19985376877463</v>
          </cell>
          <cell r="Q13">
            <v>267.65785563679452</v>
          </cell>
          <cell r="R13">
            <v>280.35755587474188</v>
          </cell>
          <cell r="S13">
            <v>292.29123671741382</v>
          </cell>
          <cell r="T13">
            <v>303.47825327101094</v>
          </cell>
          <cell r="U13">
            <v>313.91052722317812</v>
          </cell>
          <cell r="V13">
            <v>323.5525417653098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11.485825634673922</v>
          </cell>
          <cell r="P14">
            <v>23.18406088106838</v>
          </cell>
          <cell r="Q14">
            <v>34.057021237517773</v>
          </cell>
          <cell r="R14">
            <v>44.092098874696944</v>
          </cell>
          <cell r="S14">
            <v>53.276325375236063</v>
          </cell>
          <cell r="T14">
            <v>61.596359932855492</v>
          </cell>
          <cell r="U14">
            <v>69.038477132667566</v>
          </cell>
          <cell r="V14">
            <v>75.588554297383496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</row>
        <row r="15">
          <cell r="F15">
            <v>1419.0393035308559</v>
          </cell>
          <cell r="G15">
            <v>1429.9847790429658</v>
          </cell>
          <cell r="H15">
            <v>1444.1644723752072</v>
          </cell>
          <cell r="I15">
            <v>1463.6271384039937</v>
          </cell>
          <cell r="J15">
            <v>1483.8943050727589</v>
          </cell>
          <cell r="K15">
            <v>1506.2020166036145</v>
          </cell>
          <cell r="L15">
            <v>1529.7640883289414</v>
          </cell>
          <cell r="M15">
            <v>1553.4383374916326</v>
          </cell>
          <cell r="N15">
            <v>1574.7409554195156</v>
          </cell>
          <cell r="O15">
            <v>1594.4329872137691</v>
          </cell>
          <cell r="P15">
            <v>1611.971675322329</v>
          </cell>
          <cell r="Q15">
            <v>1627.7964768584814</v>
          </cell>
          <cell r="R15">
            <v>1641.7482411589913</v>
          </cell>
          <cell r="S15">
            <v>1655.0522004035486</v>
          </cell>
          <cell r="T15">
            <v>1666.7046687972258</v>
          </cell>
          <cell r="U15">
            <v>1675.9112640999779</v>
          </cell>
          <cell r="V15">
            <v>1682.2343122150578</v>
          </cell>
          <cell r="W15">
            <v>1180.2870343350835</v>
          </cell>
          <cell r="X15">
            <v>1225.8691186180342</v>
          </cell>
          <cell r="Y15">
            <v>1185.4552706434827</v>
          </cell>
          <cell r="Z15">
            <v>0</v>
          </cell>
          <cell r="AA15">
            <v>0</v>
          </cell>
          <cell r="AB15">
            <v>0</v>
          </cell>
        </row>
        <row r="17">
          <cell r="F17">
            <v>831.7693031994977</v>
          </cell>
          <cell r="G17">
            <v>836.73227912245716</v>
          </cell>
          <cell r="H17">
            <v>844.79412739869781</v>
          </cell>
          <cell r="I17">
            <v>857.25024657175629</v>
          </cell>
          <cell r="J17">
            <v>870.63548610013231</v>
          </cell>
          <cell r="K17">
            <v>886.26745073644167</v>
          </cell>
          <cell r="L17">
            <v>902.81586577149778</v>
          </cell>
          <cell r="M17">
            <v>919.22131764100163</v>
          </cell>
          <cell r="N17">
            <v>933.33984585044243</v>
          </cell>
          <cell r="O17">
            <v>953.14136271494363</v>
          </cell>
          <cell r="P17">
            <v>970.82180860748883</v>
          </cell>
          <cell r="Q17">
            <v>985.96297284008949</v>
          </cell>
          <cell r="R17">
            <v>998.25620875491632</v>
          </cell>
          <cell r="S17">
            <v>1009.7138517527266</v>
          </cell>
          <cell r="T17">
            <v>1019.3280563192552</v>
          </cell>
          <cell r="U17">
            <v>1026.1434427580994</v>
          </cell>
          <cell r="V17">
            <v>1029.7556201388006</v>
          </cell>
          <cell r="W17">
            <v>695.0571660247308</v>
          </cell>
          <cell r="X17">
            <v>726.93968400806409</v>
          </cell>
          <cell r="Y17">
            <v>711.18557645474129</v>
          </cell>
          <cell r="Z17">
            <v>0</v>
          </cell>
          <cell r="AA17">
            <v>0</v>
          </cell>
          <cell r="AB17">
            <v>0</v>
          </cell>
        </row>
        <row r="18">
          <cell r="F18">
            <v>584.44588012198096</v>
          </cell>
          <cell r="G18">
            <v>578.23265049173972</v>
          </cell>
          <cell r="H18">
            <v>575.86301459480705</v>
          </cell>
          <cell r="I18">
            <v>578.69669038399559</v>
          </cell>
          <cell r="J18">
            <v>584.31818924229356</v>
          </cell>
          <cell r="K18">
            <v>593.00532151511493</v>
          </cell>
          <cell r="L18">
            <v>603.5888561232432</v>
          </cell>
          <cell r="M18">
            <v>614.27481595962297</v>
          </cell>
          <cell r="N18">
            <v>623.02576051216624</v>
          </cell>
          <cell r="O18">
            <v>627.25189642977455</v>
          </cell>
          <cell r="P18">
            <v>629.88609867909054</v>
          </cell>
          <cell r="Q18">
            <v>631.76121221788753</v>
          </cell>
          <cell r="R18">
            <v>633.57870027095521</v>
          </cell>
          <cell r="S18">
            <v>636.74261635269363</v>
          </cell>
          <cell r="T18">
            <v>640.85204481754272</v>
          </cell>
          <cell r="U18">
            <v>644.51191580765067</v>
          </cell>
          <cell r="V18">
            <v>648.1640589424569</v>
          </cell>
          <cell r="W18">
            <v>372.752890029144</v>
          </cell>
          <cell r="X18">
            <v>392.98733531668194</v>
          </cell>
          <cell r="Y18">
            <v>398.29087522641015</v>
          </cell>
          <cell r="Z18">
            <v>0</v>
          </cell>
          <cell r="AA18">
            <v>0</v>
          </cell>
          <cell r="AB18">
            <v>0</v>
          </cell>
        </row>
        <row r="19">
          <cell r="F19">
            <v>247.32342307751685</v>
          </cell>
          <cell r="G19">
            <v>258.49962863071767</v>
          </cell>
          <cell r="H19">
            <v>268.93111280389087</v>
          </cell>
          <cell r="I19">
            <v>278.55355618776065</v>
          </cell>
          <cell r="J19">
            <v>286.31729685783841</v>
          </cell>
          <cell r="K19">
            <v>293.26212922132697</v>
          </cell>
          <cell r="L19">
            <v>299.22700964825475</v>
          </cell>
          <cell r="M19">
            <v>304.94650168137895</v>
          </cell>
          <cell r="N19">
            <v>310.31408533827607</v>
          </cell>
          <cell r="O19">
            <v>314.40060190026099</v>
          </cell>
          <cell r="P19">
            <v>317.79356650418754</v>
          </cell>
          <cell r="Q19">
            <v>320.24876997900435</v>
          </cell>
          <cell r="R19">
            <v>320.76566916416243</v>
          </cell>
          <cell r="S19">
            <v>319.96221119007993</v>
          </cell>
          <cell r="T19">
            <v>317.24122324456999</v>
          </cell>
          <cell r="U19">
            <v>313.05223684043727</v>
          </cell>
          <cell r="V19">
            <v>306.55894868444784</v>
          </cell>
          <cell r="W19">
            <v>241.71950436502826</v>
          </cell>
          <cell r="X19">
            <v>248.72662129022578</v>
          </cell>
          <cell r="Y19">
            <v>237.88280907486421</v>
          </cell>
          <cell r="Z19">
            <v>0</v>
          </cell>
          <cell r="AA19">
            <v>0</v>
          </cell>
          <cell r="AB19">
            <v>0</v>
          </cell>
        </row>
        <row r="20">
          <cell r="F20">
            <v>211.38265905742932</v>
          </cell>
          <cell r="G20">
            <v>222.60382551288578</v>
          </cell>
          <cell r="H20">
            <v>234.04381507840858</v>
          </cell>
          <cell r="I20">
            <v>244.73467205022993</v>
          </cell>
          <cell r="J20">
            <v>253.61153536555696</v>
          </cell>
          <cell r="K20">
            <v>261.73857040958814</v>
          </cell>
          <cell r="L20">
            <v>268.95979021237429</v>
          </cell>
          <cell r="M20">
            <v>276.01612483326574</v>
          </cell>
          <cell r="N20">
            <v>282.80876747012712</v>
          </cell>
          <cell r="O20">
            <v>288.4154466821571</v>
          </cell>
          <cell r="P20">
            <v>292.82908757716052</v>
          </cell>
          <cell r="Q20">
            <v>295.90811842411989</v>
          </cell>
          <cell r="R20">
            <v>297.47576930454562</v>
          </cell>
          <cell r="S20">
            <v>297.37000984046102</v>
          </cell>
          <cell r="T20">
            <v>295.46501502832609</v>
          </cell>
          <cell r="U20">
            <v>291.60285766123093</v>
          </cell>
          <cell r="V20">
            <v>285.56796885363622</v>
          </cell>
          <cell r="W20">
            <v>241.71950436502826</v>
          </cell>
          <cell r="X20">
            <v>248.72662129022578</v>
          </cell>
          <cell r="Y20">
            <v>237.88280907486421</v>
          </cell>
          <cell r="Z20">
            <v>0</v>
          </cell>
          <cell r="AA20">
            <v>0</v>
          </cell>
          <cell r="AB20">
            <v>0</v>
          </cell>
        </row>
        <row r="21">
          <cell r="F21">
            <v>57.101721186739837</v>
          </cell>
          <cell r="G21">
            <v>69.909117226589089</v>
          </cell>
          <cell r="H21">
            <v>83.24740049067583</v>
          </cell>
          <cell r="I21">
            <v>96.201761974798359</v>
          </cell>
          <cell r="J21">
            <v>109.38419711922177</v>
          </cell>
          <cell r="K21">
            <v>122.28718353937289</v>
          </cell>
          <cell r="L21">
            <v>134.81226783769873</v>
          </cell>
          <cell r="M21">
            <v>146.92859649587197</v>
          </cell>
          <cell r="N21">
            <v>158.61512222813201</v>
          </cell>
          <cell r="O21">
            <v>169.84828725056246</v>
          </cell>
          <cell r="P21">
            <v>180.69420396158287</v>
          </cell>
          <cell r="Q21">
            <v>191.1282554717375</v>
          </cell>
          <cell r="R21">
            <v>201.03431771510429</v>
          </cell>
          <cell r="S21">
            <v>210.38197568102211</v>
          </cell>
          <cell r="T21">
            <v>219.16597936581618</v>
          </cell>
          <cell r="U21">
            <v>227.3523178763275</v>
          </cell>
          <cell r="V21">
            <v>234.87643477287281</v>
          </cell>
          <cell r="W21">
            <v>241.71950436502826</v>
          </cell>
          <cell r="X21">
            <v>248.72662129022578</v>
          </cell>
          <cell r="Y21">
            <v>237.88280907486421</v>
          </cell>
          <cell r="Z21">
            <v>0</v>
          </cell>
          <cell r="AA21">
            <v>0</v>
          </cell>
          <cell r="AB21">
            <v>0</v>
          </cell>
        </row>
        <row r="22">
          <cell r="F22">
            <v>55.964848573230192</v>
          </cell>
          <cell r="G22">
            <v>69.161816931395137</v>
          </cell>
          <cell r="H22">
            <v>82.879243884353997</v>
          </cell>
          <cell r="I22">
            <v>96.201761974798359</v>
          </cell>
          <cell r="J22">
            <v>109.38419711922177</v>
          </cell>
          <cell r="K22">
            <v>122.28718353937289</v>
          </cell>
          <cell r="L22">
            <v>134.81226783769873</v>
          </cell>
          <cell r="M22">
            <v>146.92859649587197</v>
          </cell>
          <cell r="N22">
            <v>158.61512222813201</v>
          </cell>
          <cell r="O22">
            <v>169.84828725056246</v>
          </cell>
          <cell r="P22">
            <v>180.69420396158287</v>
          </cell>
          <cell r="Q22">
            <v>191.1282554717375</v>
          </cell>
          <cell r="R22">
            <v>201.03431771510429</v>
          </cell>
          <cell r="S22">
            <v>210.38197568102211</v>
          </cell>
          <cell r="T22">
            <v>219.16597936581618</v>
          </cell>
          <cell r="U22">
            <v>227.3523178763275</v>
          </cell>
          <cell r="V22">
            <v>234.87643477287281</v>
          </cell>
          <cell r="W22">
            <v>241.71950436502826</v>
          </cell>
          <cell r="X22">
            <v>248.72662129022578</v>
          </cell>
          <cell r="Y22">
            <v>237.88280907486421</v>
          </cell>
          <cell r="Z22">
            <v>0</v>
          </cell>
          <cell r="AA22">
            <v>0</v>
          </cell>
          <cell r="AB22">
            <v>0</v>
          </cell>
        </row>
        <row r="23"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11.488864384907931</v>
          </cell>
          <cell r="P23">
            <v>23.142143424210587</v>
          </cell>
          <cell r="Q23">
            <v>33.95299064319785</v>
          </cell>
          <cell r="R23">
            <v>43.911839319798673</v>
          </cell>
          <cell r="S23">
            <v>53.009024209952962</v>
          </cell>
          <cell r="T23">
            <v>61.234788257142824</v>
          </cell>
          <cell r="U23">
            <v>68.579290110011343</v>
          </cell>
          <cell r="V23">
            <v>75.032612511895636</v>
          </cell>
          <cell r="W23">
            <v>80.584771630558606</v>
          </cell>
          <cell r="X23">
            <v>85.225727401156334</v>
          </cell>
          <cell r="Y23">
            <v>75.011892153466917</v>
          </cell>
          <cell r="Z23">
            <v>0</v>
          </cell>
          <cell r="AA23">
            <v>0</v>
          </cell>
          <cell r="AB23">
            <v>0</v>
          </cell>
        </row>
        <row r="24">
          <cell r="F24">
            <v>930.5819459975778</v>
          </cell>
          <cell r="G24">
            <v>931.33472017192821</v>
          </cell>
          <cell r="H24">
            <v>935.1149317096465</v>
          </cell>
          <cell r="I24">
            <v>944.07220937522789</v>
          </cell>
          <cell r="J24">
            <v>953.92846452059575</v>
          </cell>
          <cell r="K24">
            <v>966.00264381257375</v>
          </cell>
          <cell r="L24">
            <v>979.59696101582426</v>
          </cell>
          <cell r="M24">
            <v>993.6099057066491</v>
          </cell>
          <cell r="N24">
            <v>1005.5122892978229</v>
          </cell>
          <cell r="O24">
            <v>1023.4479503275535</v>
          </cell>
          <cell r="P24">
            <v>1039.2952602011146</v>
          </cell>
          <cell r="Q24">
            <v>1053.4512543469702</v>
          </cell>
          <cell r="R24">
            <v>1065.7562473309997</v>
          </cell>
          <cell r="S24">
            <v>1077.4218086019255</v>
          </cell>
          <cell r="T24">
            <v>1087.4716669427585</v>
          </cell>
          <cell r="U24">
            <v>1095.0769736371328</v>
          </cell>
          <cell r="V24">
            <v>1099.7825215743449</v>
          </cell>
          <cell r="W24">
            <v>695.0571660247308</v>
          </cell>
          <cell r="X24">
            <v>726.93968400806409</v>
          </cell>
          <cell r="Y24">
            <v>711.18557645474129</v>
          </cell>
          <cell r="Z24">
            <v>0</v>
          </cell>
          <cell r="AA24">
            <v>0</v>
          </cell>
          <cell r="AB24">
            <v>0</v>
          </cell>
        </row>
        <row r="27">
          <cell r="F27">
            <v>200.71826511968203</v>
          </cell>
          <cell r="G27">
            <v>182.57486468743869</v>
          </cell>
          <cell r="H27">
            <v>168.30950472304659</v>
          </cell>
          <cell r="I27">
            <v>156.84796638230392</v>
          </cell>
          <cell r="J27">
            <v>147.38603418830488</v>
          </cell>
          <cell r="K27">
            <v>139.47281769837861</v>
          </cell>
          <cell r="L27">
            <v>132.24050579656895</v>
          </cell>
          <cell r="M27">
            <v>125.17537536551329</v>
          </cell>
          <cell r="N27">
            <v>118.00767034288464</v>
          </cell>
          <cell r="O27">
            <v>111.73186473910808</v>
          </cell>
          <cell r="P27">
            <v>105.34647014219706</v>
          </cell>
          <cell r="Q27">
            <v>98.864653278672051</v>
          </cell>
          <cell r="R27">
            <v>92.317399827778218</v>
          </cell>
          <cell r="S27">
            <v>85.936608829741672</v>
          </cell>
          <cell r="T27">
            <v>79.656319462235444</v>
          </cell>
          <cell r="U27">
            <v>73.936411830072345</v>
          </cell>
          <cell r="V27">
            <v>68.715886591242068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</row>
        <row r="28">
          <cell r="F28">
            <v>141.03545618140396</v>
          </cell>
          <cell r="G28">
            <v>126.17028236571468</v>
          </cell>
          <cell r="H28">
            <v>114.72998643257604</v>
          </cell>
          <cell r="I28">
            <v>105.88203316579832</v>
          </cell>
          <cell r="J28">
            <v>98.916644211545858</v>
          </cell>
          <cell r="K28">
            <v>93.321855646531887</v>
          </cell>
          <cell r="L28">
            <v>88.411046652022705</v>
          </cell>
          <cell r="M28">
            <v>83.649148675811404</v>
          </cell>
          <cell r="N28">
            <v>78.772827377420015</v>
          </cell>
          <cell r="O28">
            <v>73.52951701687995</v>
          </cell>
          <cell r="P28">
            <v>68.350624696679219</v>
          </cell>
          <cell r="Q28">
            <v>63.348071805293884</v>
          </cell>
          <cell r="R28">
            <v>58.59251130351636</v>
          </cell>
          <cell r="S28">
            <v>54.193077624657782</v>
          </cell>
          <cell r="T28">
            <v>50.079966791402356</v>
          </cell>
          <cell r="U28">
            <v>46.438827605291202</v>
          </cell>
          <cell r="V28">
            <v>43.252172744447449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</row>
        <row r="29">
          <cell r="F29">
            <v>14.942617080129539</v>
          </cell>
          <cell r="G29">
            <v>13.124484989993851</v>
          </cell>
          <cell r="H29">
            <v>11.621742112945947</v>
          </cell>
          <cell r="I29">
            <v>10.195778491464344</v>
          </cell>
          <cell r="J29">
            <v>9.5600347823437026</v>
          </cell>
          <cell r="K29">
            <v>8.7770512445807363</v>
          </cell>
          <cell r="L29">
            <v>8.246887874531998</v>
          </cell>
          <cell r="M29">
            <v>7.8803089488844043</v>
          </cell>
          <cell r="N29">
            <v>7.7665888787813611</v>
          </cell>
          <cell r="O29">
            <v>7.6239998116447456</v>
          </cell>
          <cell r="P29">
            <v>7.4685770311488726</v>
          </cell>
          <cell r="Q29">
            <v>7.3088007237404744</v>
          </cell>
          <cell r="R29">
            <v>7.1292856878000856</v>
          </cell>
          <cell r="S29">
            <v>6.7469842796090456</v>
          </cell>
          <cell r="T29">
            <v>6.4329388896379829</v>
          </cell>
          <cell r="U29">
            <v>6.279972636603202</v>
          </cell>
          <cell r="V29">
            <v>6.1328493340204409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</row>
        <row r="30">
          <cell r="F30">
            <v>10.87380787746674</v>
          </cell>
          <cell r="G30">
            <v>10.167914080427462</v>
          </cell>
          <cell r="H30">
            <v>8.6084854846625358</v>
          </cell>
          <cell r="I30">
            <v>7.1181141387609612</v>
          </cell>
          <cell r="J30">
            <v>6.264597811900499</v>
          </cell>
          <cell r="K30">
            <v>5.4707237010134611</v>
          </cell>
          <cell r="L30">
            <v>4.9343653243617096</v>
          </cell>
          <cell r="M30">
            <v>4.682497360937667</v>
          </cell>
          <cell r="N30">
            <v>4.6771238549136704</v>
          </cell>
          <cell r="O30">
            <v>4.4663556155328941</v>
          </cell>
          <cell r="P30">
            <v>4.33988301192666</v>
          </cell>
          <cell r="Q30">
            <v>4.1145371191629687</v>
          </cell>
          <cell r="R30">
            <v>3.8272104667429403</v>
          </cell>
          <cell r="S30">
            <v>3.4416351614685494</v>
          </cell>
          <cell r="T30">
            <v>3.120046494562644</v>
          </cell>
          <cell r="U30">
            <v>2.9708278785348159</v>
          </cell>
          <cell r="V30">
            <v>2.7985607730123845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</row>
        <row r="33">
          <cell r="F33">
            <v>150.56977272943297</v>
          </cell>
          <cell r="G33">
            <v>138.2949679519989</v>
          </cell>
          <cell r="H33">
            <v>127.35245197193466</v>
          </cell>
          <cell r="I33">
            <v>118.99069264392912</v>
          </cell>
          <cell r="J33">
            <v>111.24011527769886</v>
          </cell>
          <cell r="K33">
            <v>104.20292639555922</v>
          </cell>
          <cell r="L33">
            <v>97.650480557582625</v>
          </cell>
          <cell r="M33">
            <v>91.437670096042041</v>
          </cell>
          <cell r="N33">
            <v>85.358015655339045</v>
          </cell>
          <cell r="O33">
            <v>80.118111412301189</v>
          </cell>
          <cell r="P33">
            <v>74.98098941036487</v>
          </cell>
          <cell r="Q33">
            <v>69.948736064185468</v>
          </cell>
          <cell r="R33">
            <v>65.033680317515774</v>
          </cell>
          <cell r="S33">
            <v>60.386688710570368</v>
          </cell>
          <cell r="T33">
            <v>55.946535421955623</v>
          </cell>
          <cell r="U33">
            <v>51.671799446188558</v>
          </cell>
          <cell r="V33">
            <v>47.534625057323176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</row>
        <row r="34">
          <cell r="F34">
            <v>29.155934888704188</v>
          </cell>
          <cell r="G34">
            <v>26.872567903460659</v>
          </cell>
          <cell r="H34">
            <v>24.916118569570372</v>
          </cell>
          <cell r="I34">
            <v>23.439990235190749</v>
          </cell>
          <cell r="J34">
            <v>22.063691194048964</v>
          </cell>
          <cell r="K34">
            <v>20.809890345603943</v>
          </cell>
          <cell r="L34">
            <v>19.635325447164682</v>
          </cell>
          <cell r="M34">
            <v>18.512424334035014</v>
          </cell>
          <cell r="N34">
            <v>17.400324170889629</v>
          </cell>
          <cell r="O34">
            <v>16.444434672223263</v>
          </cell>
          <cell r="P34">
            <v>15.495829590349347</v>
          </cell>
          <cell r="Q34">
            <v>14.555228712709237</v>
          </cell>
          <cell r="R34">
            <v>13.625515501764843</v>
          </cell>
          <cell r="S34">
            <v>12.738875592613674</v>
          </cell>
          <cell r="T34">
            <v>11.883326875792042</v>
          </cell>
          <cell r="U34">
            <v>11.050780859173305</v>
          </cell>
          <cell r="V34">
            <v>10.241171012771279</v>
          </cell>
          <cell r="W34">
            <v>6.3817017318830382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 REV"/>
      <sheetName val="5 old"/>
      <sheetName val="7"/>
      <sheetName val="6"/>
      <sheetName val="8"/>
      <sheetName val="10"/>
      <sheetName val="11"/>
      <sheetName val="12"/>
      <sheetName val="13"/>
      <sheetName val="14"/>
      <sheetName val="15"/>
      <sheetName val="16"/>
      <sheetName val="17"/>
      <sheetName val="18"/>
      <sheetName val="27"/>
      <sheetName val="28"/>
      <sheetName val="29"/>
      <sheetName val="30"/>
      <sheetName val="31"/>
      <sheetName val="32"/>
      <sheetName val="33"/>
      <sheetName val="Blank"/>
      <sheetName val="9"/>
      <sheetName val="18(3)"/>
      <sheetName val="19"/>
      <sheetName val="20"/>
      <sheetName val="21"/>
      <sheetName val="22"/>
      <sheetName val="23"/>
      <sheetName val="24"/>
      <sheetName val="25"/>
      <sheetName val="26"/>
      <sheetName val="34"/>
      <sheetName val="Table3"/>
      <sheetName val="Exp"/>
      <sheetName val="Macro"/>
      <sheetName val="exports"/>
      <sheetName val="assumpts."/>
      <sheetName val="DMX_Units"/>
      <sheetName val="cb"/>
      <sheetName val="Database"/>
      <sheetName val="Service delivery"/>
      <sheetName val="Cost Summary"/>
      <sheetName val="Options"/>
      <sheetName val="entrypoints"/>
      <sheetName val="epidata"/>
      <sheetName val="Unit costs"/>
      <sheetName val="Specified costs "/>
      <sheetName val="Imports"/>
      <sheetName val="bddcle-octobre 04 pgmé"/>
      <sheetName val="5_REV"/>
      <sheetName val="5_old"/>
      <sheetName val="assumpts_"/>
      <sheetName val="Service_delivery"/>
      <sheetName val="Cost_Summary"/>
      <sheetName val="Unit_costs"/>
      <sheetName val="Specified_costs_"/>
      <sheetName val="bddcle-octobre_04_pgmé"/>
      <sheetName val="5_REV1"/>
      <sheetName val="5_old1"/>
      <sheetName val="assumpts_1"/>
      <sheetName val="Service_delivery1"/>
      <sheetName val="Cost_Summary1"/>
      <sheetName val="Unit_costs1"/>
      <sheetName val="Specified_costs_1"/>
      <sheetName val="bddcle-octobre_04_pgmé1"/>
      <sheetName val="5_REV2"/>
      <sheetName val="5_old2"/>
      <sheetName val="assumpts_2"/>
      <sheetName val="Service_delivery2"/>
      <sheetName val="Cost_Summary2"/>
      <sheetName val="Unit_costs2"/>
      <sheetName val="Specified_costs_2"/>
      <sheetName val="bddcle-octobre_04_pgmé2"/>
      <sheetName val="5_REV3"/>
      <sheetName val="5_old3"/>
      <sheetName val="assumpts_3"/>
      <sheetName val="Service_delivery3"/>
      <sheetName val="Cost_Summary3"/>
      <sheetName val="Unit_costs3"/>
      <sheetName val="Specified_costs_3"/>
      <sheetName val="bddcle-octobre_04_pgmé3"/>
      <sheetName val="5_REV4"/>
      <sheetName val="5_old4"/>
      <sheetName val="assumpts_4"/>
      <sheetName val="Service_delivery4"/>
      <sheetName val="Cost_Summary4"/>
      <sheetName val="Unit_costs4"/>
      <sheetName val="Specified_costs_4"/>
      <sheetName val="bddcle-octobre_04_pgmé4"/>
      <sheetName val="5_REV5"/>
      <sheetName val="5_old5"/>
      <sheetName val="assumpts_5"/>
      <sheetName val="Service_delivery5"/>
      <sheetName val="Cost_Summary5"/>
      <sheetName val="Unit_costs5"/>
      <sheetName val="Specified_costs_5"/>
      <sheetName val="bddcle-octobre_04_pgmé5"/>
      <sheetName val="5_REV6"/>
      <sheetName val="5_old6"/>
      <sheetName val="assumpts_6"/>
      <sheetName val="Service_delivery6"/>
      <sheetName val="Cost_Summary6"/>
      <sheetName val="Unit_costs6"/>
      <sheetName val="Specified_costs_6"/>
      <sheetName val="bddcle-octobre_04_pgmé6"/>
      <sheetName val="5_REV7"/>
      <sheetName val="5_old7"/>
      <sheetName val="assumpts_7"/>
      <sheetName val="Service_delivery7"/>
      <sheetName val="Cost_Summary7"/>
      <sheetName val="Unit_costs7"/>
      <sheetName val="Specified_costs_7"/>
      <sheetName val="bddcle-octobre_04_pgmé7"/>
      <sheetName val="5_REV8"/>
      <sheetName val="5_old8"/>
      <sheetName val="assumpts_8"/>
      <sheetName val="Service_delivery8"/>
      <sheetName val="Cost_Summary8"/>
      <sheetName val="Unit_costs8"/>
      <sheetName val="Specified_costs_8"/>
      <sheetName val="bddcle-octobre_04_pgmé8"/>
      <sheetName val="5_REV9"/>
      <sheetName val="5_old9"/>
      <sheetName val="assumpts_9"/>
      <sheetName val="Service_delivery9"/>
      <sheetName val="Cost_Summary9"/>
      <sheetName val="Unit_costs9"/>
      <sheetName val="Specified_costs_9"/>
      <sheetName val="bddcle-octobre_04_pgmé9"/>
      <sheetName val="Sheet1"/>
      <sheetName val="Tb14"/>
      <sheetName val="Sheet2"/>
      <sheetName val="Sheet3"/>
      <sheetName val="5_REV10"/>
      <sheetName val="5_old10"/>
      <sheetName val="assumpts_10"/>
      <sheetName val="Service_delivery10"/>
      <sheetName val="Cost_Summary10"/>
      <sheetName val="Unit_costs10"/>
      <sheetName val="Specified_costs_10"/>
      <sheetName val="bddcle-octobre_04_pgmé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 refreshError="1"/>
      <sheetData sheetId="46" refreshError="1"/>
      <sheetData sheetId="47"/>
      <sheetData sheetId="48"/>
      <sheetData sheetId="49"/>
      <sheetData sheetId="50" refreshError="1"/>
      <sheetData sheetId="51" refreshError="1"/>
      <sheetData sheetId="52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 refreshError="1"/>
      <sheetData sheetId="135" refreshError="1"/>
      <sheetData sheetId="136" refreshError="1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DR Input"/>
      <sheetName val="HIPC Delivery Table"/>
      <sheetName val="Disbursements"/>
      <sheetName val="Forthcoming093006"/>
      <sheetName val="Forthcoming"/>
      <sheetName val="Obl_paid"/>
      <sheetName val="FIN Input"/>
      <sheetName val="Year Sums"/>
      <sheetName val="Balance Sheet"/>
      <sheetName val="NEW-IDA"/>
      <sheetName val="PDR_Input"/>
      <sheetName val="HIPC_Delivery_Table"/>
      <sheetName val="FIN_Input"/>
      <sheetName val="Year_Sums"/>
      <sheetName val="Balance_Sheet"/>
      <sheetName val="PDR_Input1"/>
      <sheetName val="HIPC_Delivery_Table1"/>
      <sheetName val="FIN_Input1"/>
      <sheetName val="Year_Sums1"/>
      <sheetName val="Balance_Sheet1"/>
      <sheetName val="PDR_Input2"/>
      <sheetName val="HIPC_Delivery_Table2"/>
      <sheetName val="FIN_Input2"/>
      <sheetName val="Year_Sums2"/>
      <sheetName val="Balance_Sheet2"/>
      <sheetName val="PDR_Input3"/>
      <sheetName val="HIPC_Delivery_Table3"/>
      <sheetName val="FIN_Input3"/>
      <sheetName val="Year_Sums3"/>
      <sheetName val="Balance_Sheet3"/>
      <sheetName val="PDR_Input4"/>
      <sheetName val="HIPC_Delivery_Table4"/>
      <sheetName val="FIN_Input4"/>
      <sheetName val="Year_Sums4"/>
      <sheetName val="Balance_Sheet4"/>
      <sheetName val="PDR_Input5"/>
      <sheetName val="HIPC_Delivery_Table5"/>
      <sheetName val="FIN_Input5"/>
      <sheetName val="Year_Sums5"/>
      <sheetName val="Balance_Sheet5"/>
      <sheetName val="Exp"/>
      <sheetName val="PDR_Input6"/>
      <sheetName val="HIPC_Delivery_Table6"/>
      <sheetName val="FIN_Input6"/>
      <sheetName val="Year_Sums6"/>
      <sheetName val="Balance_Sheet6"/>
      <sheetName val="PDR_Input7"/>
      <sheetName val="HIPC_Delivery_Table7"/>
      <sheetName val="FIN_Input7"/>
      <sheetName val="Year_Sums7"/>
      <sheetName val="Balance_Sheet7"/>
      <sheetName val="PDR_Input8"/>
      <sheetName val="HIPC_Delivery_Table8"/>
      <sheetName val="FIN_Input8"/>
      <sheetName val="Year_Sums8"/>
      <sheetName val="Balance_Sheet8"/>
      <sheetName val="PDR_Input9"/>
      <sheetName val="HIPC_Delivery_Table9"/>
      <sheetName val="FIN_Input9"/>
      <sheetName val="Year_Sums9"/>
      <sheetName val="Balance_Sheet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A2" t="str">
            <v>Year</v>
          </cell>
          <cell r="B2" t="str">
            <v>Assessments_SDR</v>
          </cell>
          <cell r="C2" t="str">
            <v>Interest_PRGFTrust</v>
          </cell>
          <cell r="D2" t="str">
            <v>Principal_PRGF</v>
          </cell>
          <cell r="E2" t="str">
            <v>INTEREST</v>
          </cell>
        </row>
        <row r="3">
          <cell r="A3" t="str">
            <v>2006 (Jan-Nov)</v>
          </cell>
          <cell r="B3">
            <v>1222</v>
          </cell>
          <cell r="C3">
            <v>331771</v>
          </cell>
          <cell r="D3">
            <v>2992241</v>
          </cell>
          <cell r="E3">
            <v>332993</v>
          </cell>
        </row>
        <row r="4">
          <cell r="A4" t="str">
            <v>2006 (Dec.)</v>
          </cell>
          <cell r="B4">
            <v>0</v>
          </cell>
          <cell r="C4">
            <v>333455</v>
          </cell>
          <cell r="D4">
            <v>0</v>
          </cell>
          <cell r="E4">
            <v>333455</v>
          </cell>
        </row>
        <row r="5">
          <cell r="A5">
            <v>2007</v>
          </cell>
          <cell r="B5">
            <v>1222</v>
          </cell>
          <cell r="C5">
            <v>629513</v>
          </cell>
          <cell r="D5">
            <v>10806500</v>
          </cell>
          <cell r="E5">
            <v>630735</v>
          </cell>
        </row>
        <row r="6">
          <cell r="A6">
            <v>2008</v>
          </cell>
          <cell r="B6">
            <v>1222</v>
          </cell>
          <cell r="C6">
            <v>562896</v>
          </cell>
          <cell r="D6">
            <v>16367400</v>
          </cell>
          <cell r="E6">
            <v>564118</v>
          </cell>
        </row>
        <row r="7">
          <cell r="A7">
            <v>2009</v>
          </cell>
          <cell r="B7">
            <v>1222</v>
          </cell>
          <cell r="C7">
            <v>474090</v>
          </cell>
          <cell r="D7">
            <v>19167400</v>
          </cell>
          <cell r="E7">
            <v>475312</v>
          </cell>
        </row>
        <row r="8">
          <cell r="A8">
            <v>2010</v>
          </cell>
          <cell r="B8">
            <v>1222</v>
          </cell>
          <cell r="C8">
            <v>367501</v>
          </cell>
          <cell r="D8">
            <v>24767700</v>
          </cell>
          <cell r="E8">
            <v>368723</v>
          </cell>
        </row>
        <row r="9">
          <cell r="A9">
            <v>2011</v>
          </cell>
          <cell r="B9">
            <v>1222</v>
          </cell>
          <cell r="C9">
            <v>239896</v>
          </cell>
          <cell r="D9">
            <v>26168000</v>
          </cell>
          <cell r="E9">
            <v>241118</v>
          </cell>
        </row>
      </sheetData>
      <sheetData sheetId="6" refreshError="1">
        <row r="2">
          <cell r="A2" t="str">
            <v>Year</v>
          </cell>
          <cell r="B2" t="str">
            <v>Assessments_SDR</v>
          </cell>
          <cell r="C2" t="str">
            <v>Interest_PRGFTrust</v>
          </cell>
          <cell r="D2" t="str">
            <v>Interest_SAF</v>
          </cell>
          <cell r="E2" t="str">
            <v>Netcharges_SDR</v>
          </cell>
          <cell r="F2" t="str">
            <v>PRGF_II Trust Interest</v>
          </cell>
          <cell r="G2" t="str">
            <v>PRINCIPAL</v>
          </cell>
          <cell r="H2" t="str">
            <v>INTEREST</v>
          </cell>
        </row>
        <row r="3">
          <cell r="A3">
            <v>2002</v>
          </cell>
          <cell r="B3">
            <v>1962</v>
          </cell>
          <cell r="C3">
            <v>234846</v>
          </cell>
          <cell r="D3">
            <v>53633</v>
          </cell>
          <cell r="E3">
            <v>145058</v>
          </cell>
          <cell r="F3">
            <v>319865</v>
          </cell>
          <cell r="G3">
            <v>24268000</v>
          </cell>
          <cell r="H3">
            <v>755364</v>
          </cell>
        </row>
        <row r="4">
          <cell r="A4">
            <v>2003</v>
          </cell>
          <cell r="B4">
            <v>1303</v>
          </cell>
          <cell r="C4">
            <v>583738</v>
          </cell>
          <cell r="D4">
            <v>26574</v>
          </cell>
          <cell r="E4">
            <v>101614</v>
          </cell>
          <cell r="F4">
            <v>0</v>
          </cell>
          <cell r="G4">
            <v>24773600</v>
          </cell>
          <cell r="H4">
            <v>713229</v>
          </cell>
        </row>
        <row r="5">
          <cell r="A5">
            <v>2004</v>
          </cell>
          <cell r="B5">
            <v>1140</v>
          </cell>
          <cell r="C5">
            <v>287881</v>
          </cell>
          <cell r="D5">
            <v>3138</v>
          </cell>
          <cell r="E5">
            <v>0</v>
          </cell>
          <cell r="F5">
            <v>294633</v>
          </cell>
          <cell r="G5">
            <v>15721600</v>
          </cell>
          <cell r="H5">
            <v>586792</v>
          </cell>
        </row>
        <row r="6">
          <cell r="A6">
            <v>2005</v>
          </cell>
          <cell r="B6">
            <v>1222</v>
          </cell>
          <cell r="C6">
            <v>0</v>
          </cell>
          <cell r="D6">
            <v>0</v>
          </cell>
          <cell r="E6">
            <v>0</v>
          </cell>
          <cell r="F6">
            <v>654437</v>
          </cell>
          <cell r="G6">
            <v>5658400</v>
          </cell>
          <cell r="H6">
            <v>655659</v>
          </cell>
        </row>
        <row r="7">
          <cell r="A7">
            <v>2006</v>
          </cell>
          <cell r="B7">
            <v>977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1018000</v>
          </cell>
          <cell r="H7">
            <v>977</v>
          </cell>
        </row>
      </sheetData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1 Def."/>
      <sheetName val="Table 2a"/>
      <sheetName val="Table 2b"/>
      <sheetName val="Table 2a&amp;BDef"/>
      <sheetName val="Table 3"/>
      <sheetName val="Table 3 def"/>
      <sheetName val="Balance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D-Output"/>
      <sheetName val="E-Trade"/>
      <sheetName val="F-Index"/>
      <sheetName val="G-Serv.&amp; Inc."/>
      <sheetName val="H-Cap.&amp; Fin."/>
      <sheetName val="PrintTable"/>
      <sheetName val="Sheet3"/>
      <sheetName val="first step"/>
      <sheetName val="Sheet2 field"/>
      <sheetName val="Print-tables Authorities"/>
      <sheetName val="Sheet2"/>
      <sheetName val="NFA table"/>
      <sheetName val="Check!!"/>
      <sheetName val="data for charts"/>
      <sheetName val="IP"/>
      <sheetName val="dec 2003 CIF - FOB imports"/>
      <sheetName val="wkg"/>
      <sheetName val="Dec 2003 mission sheet 2"/>
      <sheetName val="Dec 2003 mission"/>
      <sheetName val="Sheet1"/>
      <sheetName val="Chart X"/>
      <sheetName val="Chart M"/>
      <sheetName val="Chart X &amp; M"/>
      <sheetName val="Chart CA and TB"/>
      <sheetName val="Chart ginned cotton"/>
      <sheetName val="Chart TOT"/>
      <sheetName val="Chart Reexports"/>
      <sheetName val="Chart Exports"/>
      <sheetName val="Chart Imports"/>
      <sheetName val="Chart Services"/>
      <sheetName val="Chart income"/>
      <sheetName val="Chart curr. trans. net"/>
      <sheetName val="Chart M&amp;LT priv capital"/>
      <sheetName val="Chart current priv transfer"/>
      <sheetName val="DMX-BOP"/>
      <sheetName val="DMX-BOP V0"/>
      <sheetName val="Chart other exports"/>
      <sheetName val="ExtStab"/>
      <sheetName val="french"/>
      <sheetName val="Print-tables"/>
      <sheetName val="E-Imp&amp;Exp."/>
      <sheetName val="H-Cap.&amp; fin.Acc."/>
      <sheetName val="SPA"/>
      <sheetName val="Charts"/>
      <sheetName val="bjbop"/>
      <sheetName val="French-V"/>
      <sheetName val="MacroBoP"/>
      <sheetName val="E-M&amp;X"/>
      <sheetName val="redundant"/>
      <sheetName val="F-Index (2)"/>
      <sheetName val="cirr_series"/>
      <sheetName val="G-Serv_&amp;_Inc_"/>
      <sheetName val="H-Cap_&amp;_Fin_"/>
      <sheetName val="first_step"/>
      <sheetName val="Sheet2_field"/>
      <sheetName val="Print-tables_Authorities"/>
      <sheetName val="NFA_table"/>
      <sheetName val="data_for_charts"/>
      <sheetName val="dec_2003_CIF_-_FOB_imports"/>
      <sheetName val="Dec_2003_mission_sheet_2"/>
      <sheetName val="Dec_2003_mission"/>
      <sheetName val="Chart_X"/>
      <sheetName val="Chart_M"/>
      <sheetName val="Chart_X_&amp;_M"/>
      <sheetName val="Chart_CA_and_TB"/>
      <sheetName val="Chart_ginned_cotton"/>
      <sheetName val="Chart_TOT"/>
      <sheetName val="Chart_Reexports"/>
      <sheetName val="Chart_Exports"/>
      <sheetName val="Chart_Imports"/>
      <sheetName val="Chart_Services"/>
      <sheetName val="Chart_income"/>
      <sheetName val="Chart_curr__trans__net"/>
      <sheetName val="Chart_M&amp;LT_priv_capital"/>
      <sheetName val="Chart_current_priv_transfer"/>
      <sheetName val="DMX-BOP_V0"/>
      <sheetName val="Chart_other_exports"/>
      <sheetName val="E-Imp&amp;Exp_"/>
      <sheetName val="H-Cap_&amp;_fin_Acc_"/>
      <sheetName val="F-Index_(2)"/>
      <sheetName val="G-Serv_&amp;_Inc_1"/>
      <sheetName val="H-Cap_&amp;_Fin_1"/>
      <sheetName val="first_step1"/>
      <sheetName val="Sheet2_field1"/>
      <sheetName val="Print-tables_Authorities1"/>
      <sheetName val="NFA_table1"/>
      <sheetName val="data_for_charts1"/>
      <sheetName val="dec_2003_CIF_-_FOB_imports1"/>
      <sheetName val="Dec_2003_mission_sheet_21"/>
      <sheetName val="Dec_2003_mission1"/>
      <sheetName val="Chart_X1"/>
      <sheetName val="Chart_M1"/>
      <sheetName val="Chart_X_&amp;_M1"/>
      <sheetName val="Chart_CA_and_TB1"/>
      <sheetName val="Chart_ginned_cotton1"/>
      <sheetName val="Chart_TOT1"/>
      <sheetName val="Chart_Reexports1"/>
      <sheetName val="Chart_Exports1"/>
      <sheetName val="Chart_Imports1"/>
      <sheetName val="Chart_Services1"/>
      <sheetName val="Chart_income1"/>
      <sheetName val="Chart_curr__trans__net1"/>
      <sheetName val="Chart_M&amp;LT_priv_capital1"/>
      <sheetName val="Chart_current_priv_transfer1"/>
      <sheetName val="DMX-BOP_V01"/>
      <sheetName val="Chart_other_exports1"/>
      <sheetName val="E-Imp&amp;Exp_1"/>
      <sheetName val="H-Cap_&amp;_fin_Acc_1"/>
      <sheetName val="F-Index_(2)1"/>
      <sheetName val="G-Serv_&amp;_Inc_2"/>
      <sheetName val="H-Cap_&amp;_Fin_2"/>
      <sheetName val="first_step2"/>
      <sheetName val="Sheet2_field2"/>
      <sheetName val="Print-tables_Authorities2"/>
      <sheetName val="NFA_table2"/>
      <sheetName val="data_for_charts2"/>
      <sheetName val="dec_2003_CIF_-_FOB_imports2"/>
      <sheetName val="Dec_2003_mission_sheet_22"/>
      <sheetName val="Dec_2003_mission2"/>
      <sheetName val="Chart_X2"/>
      <sheetName val="Chart_M2"/>
      <sheetName val="Chart_X_&amp;_M2"/>
      <sheetName val="Chart_CA_and_TB2"/>
      <sheetName val="Chart_ginned_cotton2"/>
      <sheetName val="Chart_TOT2"/>
      <sheetName val="Chart_Reexports2"/>
      <sheetName val="Chart_Exports2"/>
      <sheetName val="Chart_Imports2"/>
      <sheetName val="Chart_Services2"/>
      <sheetName val="Chart_income2"/>
      <sheetName val="Chart_curr__trans__net2"/>
      <sheetName val="Chart_M&amp;LT_priv_capital2"/>
      <sheetName val="Chart_current_priv_transfer2"/>
      <sheetName val="DMX-BOP_V02"/>
      <sheetName val="Chart_other_exports2"/>
      <sheetName val="E-Imp&amp;Exp_2"/>
      <sheetName val="H-Cap_&amp;_fin_Acc_2"/>
      <sheetName val="F-Index_(2)2"/>
      <sheetName val="G-Serv_&amp;_Inc_3"/>
      <sheetName val="H-Cap_&amp;_Fin_3"/>
      <sheetName val="first_step3"/>
      <sheetName val="Sheet2_field3"/>
      <sheetName val="Print-tables_Authorities3"/>
      <sheetName val="NFA_table3"/>
      <sheetName val="data_for_charts3"/>
      <sheetName val="dec_2003_CIF_-_FOB_imports3"/>
      <sheetName val="Dec_2003_mission_sheet_23"/>
      <sheetName val="Dec_2003_mission3"/>
      <sheetName val="Chart_X3"/>
      <sheetName val="Chart_M3"/>
      <sheetName val="Chart_X_&amp;_M3"/>
      <sheetName val="Chart_CA_and_TB3"/>
      <sheetName val="Chart_ginned_cotton3"/>
      <sheetName val="Chart_TOT3"/>
      <sheetName val="Chart_Reexports3"/>
      <sheetName val="Chart_Exports3"/>
      <sheetName val="Chart_Imports3"/>
      <sheetName val="Chart_Services3"/>
      <sheetName val="Chart_income3"/>
      <sheetName val="Chart_curr__trans__net3"/>
      <sheetName val="Chart_M&amp;LT_priv_capital3"/>
      <sheetName val="Chart_current_priv_transfer3"/>
      <sheetName val="DMX-BOP_V03"/>
      <sheetName val="Chart_other_exports3"/>
      <sheetName val="E-Imp&amp;Exp_3"/>
      <sheetName val="H-Cap_&amp;_fin_Acc_3"/>
      <sheetName val="F-Index_(2)3"/>
      <sheetName val="G-Serv_&amp;_Inc_4"/>
      <sheetName val="H-Cap_&amp;_Fin_4"/>
      <sheetName val="first_step4"/>
      <sheetName val="Sheet2_field4"/>
      <sheetName val="Print-tables_Authorities4"/>
      <sheetName val="NFA_table4"/>
      <sheetName val="data_for_charts4"/>
      <sheetName val="dec_2003_CIF_-_FOB_imports4"/>
      <sheetName val="Dec_2003_mission_sheet_24"/>
      <sheetName val="Dec_2003_mission4"/>
      <sheetName val="Chart_X4"/>
      <sheetName val="Chart_M4"/>
      <sheetName val="Chart_X_&amp;_M4"/>
      <sheetName val="Chart_CA_and_TB4"/>
      <sheetName val="Chart_ginned_cotton4"/>
      <sheetName val="Chart_TOT4"/>
      <sheetName val="Chart_Reexports4"/>
      <sheetName val="Chart_Exports4"/>
      <sheetName val="Chart_Imports4"/>
      <sheetName val="Chart_Services4"/>
      <sheetName val="Chart_income4"/>
      <sheetName val="Chart_curr__trans__net4"/>
      <sheetName val="Chart_M&amp;LT_priv_capital4"/>
      <sheetName val="Chart_current_priv_transfer4"/>
      <sheetName val="DMX-BOP_V04"/>
      <sheetName val="Chart_other_exports4"/>
      <sheetName val="E-Imp&amp;Exp_4"/>
      <sheetName val="H-Cap_&amp;_fin_Acc_4"/>
      <sheetName val="F-Index_(2)4"/>
      <sheetName val="G-Serv_&amp;_Inc_5"/>
      <sheetName val="H-Cap_&amp;_Fin_5"/>
      <sheetName val="first_step5"/>
      <sheetName val="Sheet2_field5"/>
      <sheetName val="Print-tables_Authorities5"/>
      <sheetName val="NFA_table5"/>
      <sheetName val="data_for_charts5"/>
      <sheetName val="dec_2003_CIF_-_FOB_imports5"/>
      <sheetName val="Dec_2003_mission_sheet_25"/>
      <sheetName val="Dec_2003_mission5"/>
      <sheetName val="Chart_X5"/>
      <sheetName val="Chart_M5"/>
      <sheetName val="Chart_X_&amp;_M5"/>
      <sheetName val="Chart_CA_and_TB5"/>
      <sheetName val="Chart_ginned_cotton5"/>
      <sheetName val="Chart_TOT5"/>
      <sheetName val="Chart_Reexports5"/>
      <sheetName val="Chart_Exports5"/>
      <sheetName val="Chart_Imports5"/>
      <sheetName val="Chart_Services5"/>
      <sheetName val="Chart_income5"/>
      <sheetName val="Chart_curr__trans__net5"/>
      <sheetName val="Chart_M&amp;LT_priv_capital5"/>
      <sheetName val="Chart_current_priv_transfer5"/>
      <sheetName val="DMX-BOP_V05"/>
      <sheetName val="Chart_other_exports5"/>
      <sheetName val="E-Imp&amp;Exp_5"/>
      <sheetName val="H-Cap_&amp;_fin_Acc_5"/>
      <sheetName val="F-Index_(2)5"/>
      <sheetName val="G-Serv_&amp;_Inc_6"/>
      <sheetName val="H-Cap_&amp;_Fin_6"/>
      <sheetName val="first_step6"/>
      <sheetName val="Sheet2_field6"/>
      <sheetName val="Print-tables_Authorities6"/>
      <sheetName val="NFA_table6"/>
      <sheetName val="data_for_charts6"/>
      <sheetName val="dec_2003_CIF_-_FOB_imports6"/>
      <sheetName val="Dec_2003_mission_sheet_26"/>
      <sheetName val="Dec_2003_mission6"/>
      <sheetName val="Chart_X6"/>
      <sheetName val="Chart_M6"/>
      <sheetName val="Chart_X_&amp;_M6"/>
      <sheetName val="Chart_CA_and_TB6"/>
      <sheetName val="Chart_ginned_cotton6"/>
      <sheetName val="Chart_TOT6"/>
      <sheetName val="Chart_Reexports6"/>
      <sheetName val="Chart_Exports6"/>
      <sheetName val="Chart_Imports6"/>
      <sheetName val="Chart_Services6"/>
      <sheetName val="Chart_income6"/>
      <sheetName val="Chart_curr__trans__net6"/>
      <sheetName val="Chart_M&amp;LT_priv_capital6"/>
      <sheetName val="Chart_current_priv_transfer6"/>
      <sheetName val="DMX-BOP_V06"/>
      <sheetName val="Chart_other_exports6"/>
      <sheetName val="E-Imp&amp;Exp_6"/>
      <sheetName val="H-Cap_&amp;_fin_Acc_6"/>
      <sheetName val="F-Index_(2)6"/>
      <sheetName val="G-Serv_&amp;_Inc_7"/>
      <sheetName val="H-Cap_&amp;_Fin_7"/>
      <sheetName val="first_step7"/>
      <sheetName val="Sheet2_field7"/>
      <sheetName val="Print-tables_Authorities7"/>
      <sheetName val="NFA_table7"/>
      <sheetName val="data_for_charts7"/>
      <sheetName val="dec_2003_CIF_-_FOB_imports7"/>
      <sheetName val="Dec_2003_mission_sheet_27"/>
      <sheetName val="Dec_2003_mission7"/>
      <sheetName val="Chart_X7"/>
      <sheetName val="Chart_M7"/>
      <sheetName val="Chart_X_&amp;_M7"/>
      <sheetName val="Chart_CA_and_TB7"/>
      <sheetName val="Chart_ginned_cotton7"/>
      <sheetName val="Chart_TOT7"/>
      <sheetName val="Chart_Reexports7"/>
      <sheetName val="Chart_Exports7"/>
      <sheetName val="Chart_Imports7"/>
      <sheetName val="Chart_Services7"/>
      <sheetName val="Chart_income7"/>
      <sheetName val="Chart_curr__trans__net7"/>
      <sheetName val="Chart_M&amp;LT_priv_capital7"/>
      <sheetName val="Chart_current_priv_transfer7"/>
      <sheetName val="DMX-BOP_V07"/>
      <sheetName val="Chart_other_exports7"/>
      <sheetName val="E-Imp&amp;Exp_7"/>
      <sheetName val="H-Cap_&amp;_fin_Acc_7"/>
      <sheetName val="F-Index_(2)7"/>
      <sheetName val="G-Serv_&amp;_Inc_8"/>
      <sheetName val="H-Cap_&amp;_Fin_8"/>
      <sheetName val="first_step8"/>
      <sheetName val="Sheet2_field8"/>
      <sheetName val="Print-tables_Authorities8"/>
      <sheetName val="NFA_table8"/>
      <sheetName val="data_for_charts8"/>
      <sheetName val="dec_2003_CIF_-_FOB_imports8"/>
      <sheetName val="Dec_2003_mission_sheet_28"/>
      <sheetName val="Dec_2003_mission8"/>
      <sheetName val="Chart_X8"/>
      <sheetName val="Chart_M8"/>
      <sheetName val="Chart_X_&amp;_M8"/>
      <sheetName val="Chart_CA_and_TB8"/>
      <sheetName val="Chart_ginned_cotton8"/>
      <sheetName val="Chart_TOT8"/>
      <sheetName val="Chart_Reexports8"/>
      <sheetName val="Chart_Exports8"/>
      <sheetName val="Chart_Imports8"/>
      <sheetName val="Chart_Services8"/>
      <sheetName val="Chart_income8"/>
      <sheetName val="Chart_curr__trans__net8"/>
      <sheetName val="Chart_M&amp;LT_priv_capital8"/>
      <sheetName val="Chart_current_priv_transfer8"/>
      <sheetName val="DMX-BOP_V08"/>
      <sheetName val="Chart_other_exports8"/>
      <sheetName val="E-Imp&amp;Exp_8"/>
      <sheetName val="H-Cap_&amp;_fin_Acc_8"/>
      <sheetName val="F-Index_(2)8"/>
      <sheetName val="G-Serv_&amp;_Inc_9"/>
      <sheetName val="H-Cap_&amp;_Fin_9"/>
      <sheetName val="first_step9"/>
      <sheetName val="Sheet2_field9"/>
      <sheetName val="Print-tables_Authorities9"/>
      <sheetName val="NFA_table9"/>
      <sheetName val="data_for_charts9"/>
      <sheetName val="dec_2003_CIF_-_FOB_imports9"/>
      <sheetName val="Dec_2003_mission_sheet_29"/>
      <sheetName val="Dec_2003_mission9"/>
      <sheetName val="Chart_X9"/>
      <sheetName val="Chart_M9"/>
      <sheetName val="Chart_X_&amp;_M9"/>
      <sheetName val="Chart_CA_and_TB9"/>
      <sheetName val="Chart_ginned_cotton9"/>
      <sheetName val="Chart_TOT9"/>
      <sheetName val="Chart_Reexports9"/>
      <sheetName val="Chart_Exports9"/>
      <sheetName val="Chart_Imports9"/>
      <sheetName val="Chart_Services9"/>
      <sheetName val="Chart_income9"/>
      <sheetName val="Chart_curr__trans__net9"/>
      <sheetName val="Chart_M&amp;LT_priv_capital9"/>
      <sheetName val="Chart_current_priv_transfer9"/>
      <sheetName val="DMX-BOP_V09"/>
      <sheetName val="Chart_other_exports9"/>
      <sheetName val="E-Imp&amp;Exp_9"/>
      <sheetName val="H-Cap_&amp;_fin_Acc_9"/>
      <sheetName val="F-Index_(2)9"/>
    </sheetNames>
    <sheetDataSet>
      <sheetData sheetId="0"/>
      <sheetData sheetId="1"/>
      <sheetData sheetId="2"/>
      <sheetData sheetId="3" refreshError="1">
        <row r="334">
          <cell r="AE334">
            <v>17.035159065610657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Data"/>
      <sheetName val="Weighted Average Interest Rate"/>
      <sheetName val="NPV"/>
      <sheetName val="Sheet4"/>
      <sheetName val="Sheet5"/>
      <sheetName val="Sheet6"/>
      <sheetName val="D-Output"/>
      <sheetName val="Basic_Data"/>
      <sheetName val="Weighted_Average_Interest_Rate"/>
      <sheetName val="Basic_Data1"/>
      <sheetName val="Weighted_Average_Interest_Rate1"/>
      <sheetName val="Basic_Data2"/>
      <sheetName val="Weighted_Average_Interest_Rate2"/>
      <sheetName val="MACRO"/>
      <sheetName val="Basic_Data3"/>
      <sheetName val="Weighted_Average_Interest_Rate3"/>
      <sheetName val="Basic_Data4"/>
      <sheetName val="Weighted_Average_Interest_Rate4"/>
      <sheetName val="Basic_Data5"/>
      <sheetName val="Weighted_Average_Interest_Rate5"/>
      <sheetName val="Basic_Data6"/>
      <sheetName val="Weighted_Average_Interest_Rate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date Guide"/>
      <sheetName val="Liquidity Calculation"/>
      <sheetName val="Table 1"/>
      <sheetName val="Table 1 (CHECK)"/>
      <sheetName val="Table 2a"/>
      <sheetName val="Table 2a (CHECK)"/>
      <sheetName val="Table 2b"/>
      <sheetName val="Table 2b (CHECK)"/>
      <sheetName val="Table 3"/>
      <sheetName val="Table 5"/>
      <sheetName val="Table 1 Def."/>
      <sheetName val="Table 2a&amp;BDef"/>
      <sheetName val="Table 3 def"/>
      <sheetName val="STBY Arrangements"/>
      <sheetName val="EFF Arrangements"/>
      <sheetName val="PRGF Arrangements"/>
      <sheetName val="Position 11.30.01"/>
      <sheetName val="Position 12.31.01"/>
      <sheetName val="Budget Countries (RT)"/>
      <sheetName val="Budget Countries"/>
      <sheetName val="INPUT - Financial Assistance"/>
      <sheetName val="Formulas"/>
      <sheetName val="new multi borr (Sce 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1_GDPMP"/>
      <sheetName val="2_GDPS"/>
      <sheetName val="3_GDPS2"/>
      <sheetName val="4_GDPS3"/>
      <sheetName val="5_SUR2"/>
      <sheetName val="6_SIEA"/>
      <sheetName val="7_AIP"/>
      <sheetName val="8_MP"/>
      <sheetName val="9_SQIP"/>
      <sheetName val="10_CUM"/>
      <sheetName val="11_ASTC"/>
      <sheetName val="12_POR"/>
      <sheetName val="13_RPPP"/>
      <sheetName val="14_RPPP2"/>
      <sheetName val="15_PCEW"/>
      <sheetName val="16_CPI"/>
      <sheetName val="17_EFS"/>
      <sheetName val="18_TO"/>
      <sheetName val="19_CGO"/>
      <sheetName val="20_CGR"/>
      <sheetName val="21_CGE"/>
      <sheetName val="22_SD"/>
      <sheetName val="23_SDME"/>
      <sheetName val="24_MS"/>
      <sheetName val="25_SA"/>
      <sheetName val="26_SA2"/>
      <sheetName val="27_CPS"/>
      <sheetName val="28_SIR2"/>
      <sheetName val="29_MER"/>
      <sheetName val="30_BOP"/>
      <sheetName val="31_FTI"/>
      <sheetName val="32_CCE"/>
      <sheetName val="33_CI"/>
      <sheetName val="34_EXDO"/>
      <sheetName val="35_DSDP"/>
      <sheetName val="36_DSDP2"/>
      <sheetName val="37_EDA"/>
      <sheetName val="38_I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tab 1"/>
      <sheetName val="tab 2"/>
      <sheetName val="tab 3"/>
      <sheetName val="tab 4"/>
      <sheetName val="tab 5"/>
      <sheetName val="tab 6"/>
      <sheetName val="tab 7"/>
      <sheetName val="tab 8"/>
      <sheetName val="tab 9"/>
      <sheetName val="tab 10"/>
      <sheetName val="tab 11"/>
      <sheetName val="tab 12"/>
      <sheetName val="tab 13"/>
      <sheetName val="tab old 14"/>
      <sheetName val="tab 14"/>
      <sheetName val="tmoverpt"/>
      <sheetName val="tab 15"/>
      <sheetName val="tab 16"/>
      <sheetName val="Fig 1"/>
      <sheetName val="Fig 2"/>
      <sheetName val="Fig 3"/>
      <sheetName val="Fig 4"/>
      <sheetName val="30_BOP"/>
      <sheetName val="34_EXDO"/>
    </sheetNames>
    <sheetDataSet>
      <sheetData sheetId="0" refreshError="1"/>
      <sheetData sheetId="1" refreshError="1"/>
      <sheetData sheetId="2" refreshError="1"/>
      <sheetData sheetId="3" refreshError="1">
        <row r="63">
          <cell r="F63">
            <v>398.92469362284851</v>
          </cell>
          <cell r="G63">
            <v>390.3445880054187</v>
          </cell>
          <cell r="H63">
            <v>369.94483896491067</v>
          </cell>
          <cell r="I63">
            <v>416.18840851382629</v>
          </cell>
          <cell r="J63">
            <v>457.05600991675692</v>
          </cell>
          <cell r="K63">
            <v>501.64190103334414</v>
          </cell>
          <cell r="L63">
            <v>547.08893475800187</v>
          </cell>
          <cell r="M63">
            <v>590.91473885820994</v>
          </cell>
          <cell r="N63">
            <v>634.1496193907401</v>
          </cell>
          <cell r="O63">
            <v>681.25860567022914</v>
          </cell>
          <cell r="P63">
            <v>732.71430819749457</v>
          </cell>
          <cell r="Q63">
            <v>789.06737650136802</v>
          </cell>
          <cell r="R63">
            <v>850.96199324643817</v>
          </cell>
          <cell r="S63">
            <v>919.15470439392197</v>
          </cell>
          <cell r="T63">
            <v>994.53732625926273</v>
          </cell>
          <cell r="U63">
            <v>1078.1648367176033</v>
          </cell>
          <cell r="V63">
            <v>1171.2893617536934</v>
          </cell>
          <cell r="W63">
            <v>1275.401618517642</v>
          </cell>
          <cell r="X63">
            <v>1392.2814824314346</v>
          </cell>
          <cell r="Y63">
            <v>1495.9356791310786</v>
          </cell>
          <cell r="Z63">
            <v>1607.4926570315072</v>
          </cell>
        </row>
        <row r="64">
          <cell r="F64">
            <v>388.70685103639443</v>
          </cell>
          <cell r="G64">
            <v>378.08559173457797</v>
          </cell>
          <cell r="H64">
            <v>386.40470686439267</v>
          </cell>
          <cell r="I64">
            <v>392.15927849471854</v>
          </cell>
          <cell r="J64">
            <v>414.39641913183124</v>
          </cell>
          <cell r="K64">
            <v>458.29543982130912</v>
          </cell>
          <cell r="L64">
            <v>501.92894856936761</v>
          </cell>
          <cell r="M64">
            <v>546.54852488318522</v>
          </cell>
          <cell r="N64">
            <v>590.71776433565071</v>
          </cell>
          <cell r="O64">
            <v>635.4409879730598</v>
          </cell>
          <cell r="P64">
            <v>682.70751108615457</v>
          </cell>
          <cell r="Q64">
            <v>734.34676345636399</v>
          </cell>
          <cell r="R64">
            <v>790.91455931510029</v>
          </cell>
          <cell r="S64">
            <v>853.06135804724272</v>
          </cell>
          <cell r="T64">
            <v>921.55134129987437</v>
          </cell>
          <cell r="U64">
            <v>997.28562245692922</v>
          </cell>
          <cell r="V64">
            <v>1081.3305082435197</v>
          </cell>
          <cell r="W64">
            <v>1174.9519389963129</v>
          </cell>
          <cell r="X64">
            <v>1279.6574875675899</v>
          </cell>
          <cell r="Y64">
            <v>1387.8729266933851</v>
          </cell>
          <cell r="Z64">
            <v>1498.5699395313402</v>
          </cell>
        </row>
        <row r="65">
          <cell r="F65">
            <v>375.67465338515461</v>
          </cell>
          <cell r="G65">
            <v>369.74278459770113</v>
          </cell>
          <cell r="H65">
            <v>414.54759116296265</v>
          </cell>
          <cell r="I65">
            <v>502.14824780430001</v>
          </cell>
          <cell r="J65">
            <v>552.41453056726687</v>
          </cell>
          <cell r="K65">
            <v>605.03450813400559</v>
          </cell>
          <cell r="L65">
            <v>663.35128559980114</v>
          </cell>
          <cell r="M65">
            <v>720.43470587822742</v>
          </cell>
          <cell r="N65">
            <v>782.66323612366398</v>
          </cell>
          <cell r="O65">
            <v>850.5206920697492</v>
          </cell>
          <cell r="P65">
            <v>924.5380674180343</v>
          </cell>
          <cell r="Q65">
            <v>1005.298272227948</v>
          </cell>
          <cell r="R65">
            <v>1093.4413583594865</v>
          </cell>
          <cell r="S65">
            <v>1189.670282927563</v>
          </cell>
          <cell r="T65">
            <v>1294.757266130832</v>
          </cell>
          <cell r="U65">
            <v>1409.5508058006405</v>
          </cell>
          <cell r="V65">
            <v>1534.9834176400625</v>
          </cell>
          <cell r="W65">
            <v>1672.0801774580191</v>
          </cell>
          <cell r="X65">
            <v>1821.9681498261834</v>
          </cell>
          <cell r="Y65">
            <v>1985.8867965818254</v>
          </cell>
          <cell r="Z65">
            <v>2166.3274274215751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6">
          <cell r="B6">
            <v>9.7895239624497723</v>
          </cell>
          <cell r="C6">
            <v>10.536580419328409</v>
          </cell>
          <cell r="D6">
            <v>12.322014895338034</v>
          </cell>
          <cell r="E6">
            <v>13.931538384991702</v>
          </cell>
          <cell r="F6">
            <v>14.951369510916095</v>
          </cell>
          <cell r="G6">
            <v>15.80741952254721</v>
          </cell>
          <cell r="H6">
            <v>16.824232097421074</v>
          </cell>
          <cell r="I6">
            <v>16.940962529254382</v>
          </cell>
          <cell r="J6">
            <v>17.651757257403741</v>
          </cell>
          <cell r="K6">
            <v>18.0825900496698</v>
          </cell>
          <cell r="L6">
            <v>19.163894967224586</v>
          </cell>
          <cell r="M6">
            <v>19.719354958531532</v>
          </cell>
          <cell r="N6">
            <v>20.406499556282899</v>
          </cell>
          <cell r="O6">
            <v>21.473736747677414</v>
          </cell>
          <cell r="P6">
            <v>21.735440614596104</v>
          </cell>
          <cell r="Q6">
            <v>21.861286384274504</v>
          </cell>
          <cell r="R6">
            <v>22.023679406049009</v>
          </cell>
          <cell r="S6">
            <v>22.093449810988211</v>
          </cell>
          <cell r="T6">
            <v>22.09040657523715</v>
          </cell>
          <cell r="U6">
            <v>21.941000813779468</v>
          </cell>
        </row>
        <row r="7">
          <cell r="B7">
            <v>0</v>
          </cell>
        </row>
        <row r="8">
          <cell r="B8">
            <v>5.7197956309893003</v>
          </cell>
          <cell r="C8">
            <v>6.3459703190224372</v>
          </cell>
          <cell r="D8">
            <v>8.183251093027085</v>
          </cell>
          <cell r="E8">
            <v>9.8573178090795608</v>
          </cell>
          <cell r="F8">
            <v>10.953956577798291</v>
          </cell>
          <cell r="G8">
            <v>11.895350559923006</v>
          </cell>
          <cell r="H8">
            <v>13.002897573446859</v>
          </cell>
          <cell r="I8">
            <v>13.219785008545541</v>
          </cell>
          <cell r="J8">
            <v>14.031852184421894</v>
          </cell>
          <cell r="K8">
            <v>14.571273332766769</v>
          </cell>
          <cell r="L8">
            <v>15.764243565242634</v>
          </cell>
          <cell r="M8">
            <v>16.440573920215503</v>
          </cell>
          <cell r="N8">
            <v>17.25438267586685</v>
          </cell>
          <cell r="O8">
            <v>18.45289360312438</v>
          </cell>
          <cell r="P8">
            <v>18.854611088061823</v>
          </cell>
          <cell r="Q8">
            <v>19.123555347028557</v>
          </cell>
          <cell r="R8">
            <v>19.430894343356339</v>
          </cell>
          <cell r="S8">
            <v>19.64778177845503</v>
          </cell>
          <cell r="T8">
            <v>19.793209551552135</v>
          </cell>
          <cell r="U8">
            <v>19.793209551552131</v>
          </cell>
        </row>
        <row r="9">
          <cell r="B9">
            <v>4.0697283314604711</v>
          </cell>
          <cell r="C9">
            <v>4.1906101003059719</v>
          </cell>
          <cell r="D9">
            <v>4.1387638023109483</v>
          </cell>
          <cell r="E9">
            <v>4.0742205759121415</v>
          </cell>
          <cell r="F9">
            <v>3.9974129331178037</v>
          </cell>
          <cell r="G9">
            <v>3.912068962624204</v>
          </cell>
          <cell r="H9">
            <v>3.8213345239742158</v>
          </cell>
          <cell r="I9">
            <v>3.72117752070884</v>
          </cell>
          <cell r="J9">
            <v>3.6199050729818465</v>
          </cell>
          <cell r="K9">
            <v>3.5113167169030328</v>
          </cell>
          <cell r="L9">
            <v>3.3996514019819526</v>
          </cell>
          <cell r="M9">
            <v>3.2787810383160307</v>
          </cell>
          <cell r="N9">
            <v>3.1521168804160498</v>
          </cell>
          <cell r="O9">
            <v>3.0208431445530355</v>
          </cell>
          <cell r="P9">
            <v>2.8808295265342831</v>
          </cell>
          <cell r="Q9">
            <v>2.7377310372459482</v>
          </cell>
          <cell r="R9">
            <v>2.5927850626926685</v>
          </cell>
          <cell r="S9">
            <v>2.4456680325331823</v>
          </cell>
          <cell r="T9">
            <v>2.2971970236850145</v>
          </cell>
          <cell r="U9">
            <v>2.1477912622273365</v>
          </cell>
        </row>
        <row r="11">
          <cell r="B11">
            <v>9.7895239624497705</v>
          </cell>
          <cell r="C11">
            <v>6.5509060187601946</v>
          </cell>
          <cell r="D11">
            <v>6.1129759254928917</v>
          </cell>
          <cell r="E11">
            <v>6.9114637075106451</v>
          </cell>
          <cell r="F11">
            <v>7.4174039432429346</v>
          </cell>
          <cell r="G11">
            <v>7.8420920447074769</v>
          </cell>
          <cell r="H11">
            <v>8.3465347713019789</v>
          </cell>
          <cell r="I11">
            <v>8.4044449690764811</v>
          </cell>
          <cell r="J11">
            <v>8.7570716375272895</v>
          </cell>
          <cell r="K11">
            <v>8.9708086366630191</v>
          </cell>
          <cell r="L11">
            <v>9.5072461418335674</v>
          </cell>
          <cell r="M11">
            <v>9.7828109405515544</v>
          </cell>
          <cell r="N11">
            <v>10.123704732603034</v>
          </cell>
          <cell r="O11">
            <v>10.653163211041788</v>
          </cell>
          <cell r="P11">
            <v>10.782995016283934</v>
          </cell>
          <cell r="Q11">
            <v>17.472441170832887</v>
          </cell>
          <cell r="R11">
            <v>22.023679406049009</v>
          </cell>
          <cell r="S11">
            <v>22.093449810988211</v>
          </cell>
          <cell r="T11">
            <v>22.09040657523715</v>
          </cell>
          <cell r="U11">
            <v>21.941000813779468</v>
          </cell>
        </row>
        <row r="12">
          <cell r="B12">
            <v>0</v>
          </cell>
        </row>
        <row r="13">
          <cell r="B13">
            <v>5.7197956309893003</v>
          </cell>
          <cell r="C13">
            <v>3.94547884639098</v>
          </cell>
          <cell r="D13">
            <v>4.0597270291293244</v>
          </cell>
          <cell r="E13">
            <v>4.8902348332360646</v>
          </cell>
          <cell r="F13">
            <v>5.4342794922533226</v>
          </cell>
          <cell r="G13">
            <v>5.9013069060336401</v>
          </cell>
          <cell r="H13">
            <v>6.4507631668424477</v>
          </cell>
          <cell r="I13">
            <v>6.5583614517464666</v>
          </cell>
          <cell r="J13">
            <v>6.9612295815271974</v>
          </cell>
          <cell r="K13">
            <v>7.228837478575068</v>
          </cell>
          <cell r="L13">
            <v>7.8206723670163845</v>
          </cell>
          <cell r="M13">
            <v>8.1562011918673782</v>
          </cell>
          <cell r="N13">
            <v>8.5599333228140946</v>
          </cell>
          <cell r="O13">
            <v>9.1545169608794392</v>
          </cell>
          <cell r="P13">
            <v>9.3538097985468589</v>
          </cell>
          <cell r="Q13">
            <v>15.284333680312468</v>
          </cell>
          <cell r="R13">
            <v>19.430894343356339</v>
          </cell>
          <cell r="S13">
            <v>19.64778177845503</v>
          </cell>
          <cell r="T13">
            <v>19.793209551552135</v>
          </cell>
          <cell r="U13">
            <v>19.793209551552131</v>
          </cell>
        </row>
        <row r="14">
          <cell r="B14">
            <v>4.0697283314604711</v>
          </cell>
          <cell r="C14">
            <v>2.6054271723692151</v>
          </cell>
          <cell r="D14">
            <v>2.0532488963635669</v>
          </cell>
          <cell r="E14">
            <v>2.0212288742745801</v>
          </cell>
          <cell r="F14">
            <v>1.983124450989612</v>
          </cell>
          <cell r="G14">
            <v>1.9407851386738368</v>
          </cell>
          <cell r="H14">
            <v>1.8957716044595307</v>
          </cell>
          <cell r="I14">
            <v>1.8460835173300143</v>
          </cell>
          <cell r="J14">
            <v>1.7958420560000923</v>
          </cell>
          <cell r="K14">
            <v>1.7419711580879511</v>
          </cell>
          <cell r="L14">
            <v>1.6865737748171836</v>
          </cell>
          <cell r="M14">
            <v>1.6266097486841768</v>
          </cell>
          <cell r="N14">
            <v>1.5637714097889395</v>
          </cell>
          <cell r="O14">
            <v>1.4986462501623485</v>
          </cell>
          <cell r="P14">
            <v>1.4291852177370741</v>
          </cell>
          <cell r="Q14">
            <v>2.1881074905204212</v>
          </cell>
          <cell r="R14">
            <v>2.5927850626926685</v>
          </cell>
          <cell r="S14">
            <v>2.4456680325331823</v>
          </cell>
          <cell r="T14">
            <v>2.2971970236850145</v>
          </cell>
          <cell r="U14">
            <v>2.1477912622273365</v>
          </cell>
        </row>
        <row r="16">
          <cell r="B16">
            <v>0</v>
          </cell>
          <cell r="C16">
            <v>3.9856744005682141</v>
          </cell>
          <cell r="D16">
            <v>6.2090389698451425</v>
          </cell>
          <cell r="E16">
            <v>7.0200746774810572</v>
          </cell>
          <cell r="F16">
            <v>7.5339655676731603</v>
          </cell>
          <cell r="G16">
            <v>7.9653274778397334</v>
          </cell>
          <cell r="H16">
            <v>8.4776973261190953</v>
          </cell>
          <cell r="I16">
            <v>8.5365175601779004</v>
          </cell>
          <cell r="J16">
            <v>8.8946856198764497</v>
          </cell>
          <cell r="K16">
            <v>9.1117814130067813</v>
          </cell>
          <cell r="L16">
            <v>9.6566488253910183</v>
          </cell>
          <cell r="M16">
            <v>9.936544017979978</v>
          </cell>
          <cell r="N16">
            <v>10.282794823679867</v>
          </cell>
          <cell r="O16">
            <v>10.820573536635628</v>
          </cell>
          <cell r="P16">
            <v>10.952445598312174</v>
          </cell>
          <cell r="Q16">
            <v>4.3888452134416163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B17">
            <v>0</v>
          </cell>
          <cell r="C17">
            <v>2.4004914726314572</v>
          </cell>
          <cell r="D17">
            <v>4.1235240638977606</v>
          </cell>
          <cell r="E17">
            <v>4.9670829758434962</v>
          </cell>
          <cell r="F17">
            <v>5.5196770855449682</v>
          </cell>
          <cell r="G17">
            <v>5.9940436538893662</v>
          </cell>
          <cell r="H17">
            <v>6.5521344066044112</v>
          </cell>
          <cell r="I17">
            <v>6.6614235567990745</v>
          </cell>
          <cell r="J17">
            <v>7.0706226028946961</v>
          </cell>
          <cell r="K17">
            <v>7.3424358541917005</v>
          </cell>
          <cell r="L17">
            <v>7.9435711982262491</v>
          </cell>
          <cell r="M17">
            <v>8.2843727283481243</v>
          </cell>
          <cell r="N17">
            <v>8.6944493530527556</v>
          </cell>
          <cell r="O17">
            <v>9.298376642244941</v>
          </cell>
          <cell r="P17">
            <v>9.5008012895149641</v>
          </cell>
          <cell r="Q17">
            <v>3.8392216667160888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>
            <v>0</v>
          </cell>
          <cell r="C18">
            <v>1.5851829279367569</v>
          </cell>
          <cell r="D18">
            <v>2.0855149059473814</v>
          </cell>
          <cell r="E18">
            <v>2.0529917016375614</v>
          </cell>
          <cell r="F18">
            <v>2.0142884821281917</v>
          </cell>
          <cell r="G18">
            <v>1.9712838239503672</v>
          </cell>
          <cell r="H18">
            <v>1.9255629195146851</v>
          </cell>
          <cell r="I18">
            <v>1.8750940033788257</v>
          </cell>
          <cell r="J18">
            <v>1.8240630169817542</v>
          </cell>
          <cell r="K18">
            <v>1.7693455588150817</v>
          </cell>
          <cell r="L18">
            <v>1.713077627164769</v>
          </cell>
          <cell r="M18">
            <v>1.6521712896318539</v>
          </cell>
          <cell r="N18">
            <v>1.5883454706271103</v>
          </cell>
          <cell r="O18">
            <v>1.5221968943906869</v>
          </cell>
          <cell r="P18">
            <v>1.4516443087972091</v>
          </cell>
          <cell r="Q18">
            <v>0.54962354672552705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</row>
        <row r="22">
          <cell r="B22">
            <v>0</v>
          </cell>
          <cell r="C22">
            <v>37.827020171144447</v>
          </cell>
          <cell r="D22">
            <v>50.389802500517163</v>
          </cell>
          <cell r="E22">
            <v>50.389802500517163</v>
          </cell>
          <cell r="F22">
            <v>50.389802500517163</v>
          </cell>
          <cell r="G22">
            <v>50.389802500517163</v>
          </cell>
          <cell r="H22">
            <v>50.389802500517163</v>
          </cell>
          <cell r="I22">
            <v>50.389802500517163</v>
          </cell>
          <cell r="J22">
            <v>50.389802500517163</v>
          </cell>
          <cell r="K22">
            <v>50.389802500517163</v>
          </cell>
          <cell r="L22">
            <v>50.389802500517163</v>
          </cell>
          <cell r="M22">
            <v>50.389802500517163</v>
          </cell>
          <cell r="N22">
            <v>50.389802500517163</v>
          </cell>
          <cell r="O22">
            <v>50.389802500517163</v>
          </cell>
          <cell r="P22">
            <v>50.389802500517163</v>
          </cell>
          <cell r="Q22">
            <v>20.075878135875143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4">
          <cell r="C24">
            <v>5.6218892883624401</v>
          </cell>
        </row>
        <row r="25">
          <cell r="C25">
            <v>6.6599015428275399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GRealModule"/>
      <sheetName val="Readme"/>
      <sheetName val="TOC"/>
      <sheetName val="In"/>
      <sheetName val="Out"/>
      <sheetName val="Weta"/>
      <sheetName val="Summary"/>
      <sheetName val="brief summary"/>
      <sheetName val="Text_tab"/>
      <sheetName val="SEI"/>
      <sheetName val="SEI long-term"/>
      <sheetName val="EER Data"/>
      <sheetName val="SavInv_tab"/>
      <sheetName val="Work_exp"/>
      <sheetName val="Source_sect"/>
      <sheetName val="Work_sect"/>
      <sheetName val="Source_exp"/>
      <sheetName val="Non-oil Defl"/>
      <sheetName val="GDP Deflator"/>
      <sheetName val="Quarterly_deflator"/>
      <sheetName val="SEI-MDG"/>
      <sheetName val="Work_sect_MDG"/>
      <sheetName val="Work_exp_MDG"/>
      <sheetName val="SavInv-MDG"/>
      <sheetName val="SEI_alternative"/>
      <sheetName val="Table 1"/>
      <sheetName val="Table 2"/>
      <sheetName val="Table 3"/>
      <sheetName val="Table 4"/>
      <sheetName val="Table 5"/>
      <sheetName val="RED1"/>
      <sheetName val="RED2"/>
      <sheetName val="RED3"/>
      <sheetName val="RED4"/>
      <sheetName val="RED6"/>
      <sheetName val="RED7"/>
      <sheetName val="SEI-muddlethrugh"/>
      <sheetName val="Work_exp_muddlethrough"/>
      <sheetName val="Work_sect_muddlethrugh"/>
      <sheetName val="SavInv-muddlethrough"/>
      <sheetName val="SEI-WB-Annual meetings"/>
      <sheetName val="Assumptions"/>
      <sheetName val="Spring-2003-brief"/>
      <sheetName val="In_for nonoil"/>
      <sheetName val="SavInv_gdp"/>
      <sheetName val="SavInv_nonoilgdp"/>
      <sheetName val="SEI_sum"/>
      <sheetName val="SavInv__nonoilgdp"/>
      <sheetName val="Temp_insheet for nonoil"/>
      <sheetName val="Work_exp_non-oil"/>
      <sheetName val="Brief table"/>
      <sheetName val="SEI-PIN SR"/>
      <sheetName val="SavInv"/>
      <sheetName val="Deflator"/>
      <sheetName val="Sheet1"/>
      <sheetName val="Work_sect_alternative"/>
      <sheetName val="Work_exp_alternative"/>
      <sheetName val="SR_Fig1"/>
      <sheetName val="chart data"/>
      <sheetName val="SEI-WB-Annual meetings-hard"/>
      <sheetName val="charts"/>
      <sheetName val="Committed Debt Outflows"/>
      <sheetName val="NGA-real"/>
      <sheetName val="NFA-input"/>
      <sheetName val="CBK-input"/>
      <sheetName val="Main"/>
      <sheetName val="Gap"/>
      <sheetName val="CIRRs"/>
      <sheetName val="brief_summary"/>
      <sheetName val="SEI_long-term"/>
      <sheetName val="EER_Data"/>
      <sheetName val="Non-oil_Defl"/>
      <sheetName val="GDP_Deflator"/>
      <sheetName val="Table_1"/>
      <sheetName val="Table_2"/>
      <sheetName val="Table_3"/>
      <sheetName val="Table_4"/>
      <sheetName val="Table_5"/>
      <sheetName val="SEI-WB-Annual_meetings"/>
      <sheetName val="In_for_nonoil"/>
      <sheetName val="Temp_insheet_for_nonoil"/>
      <sheetName val="Brief_table"/>
      <sheetName val="SEI-PIN_SR"/>
      <sheetName val="chart_data"/>
      <sheetName val="SEI-WB-Annual_meetings-hard"/>
      <sheetName val="Committed_Debt_Outflows"/>
      <sheetName val="brief_summary1"/>
      <sheetName val="SEI_long-term1"/>
      <sheetName val="EER_Data1"/>
      <sheetName val="Non-oil_Defl1"/>
      <sheetName val="GDP_Deflator1"/>
      <sheetName val="Table_11"/>
      <sheetName val="Table_21"/>
      <sheetName val="Table_31"/>
      <sheetName val="Table_41"/>
      <sheetName val="Table_51"/>
      <sheetName val="SEI-WB-Annual_meetings1"/>
      <sheetName val="In_for_nonoil1"/>
      <sheetName val="Temp_insheet_for_nonoil1"/>
      <sheetName val="Brief_table1"/>
      <sheetName val="SEI-PIN_SR1"/>
      <sheetName val="chart_data1"/>
      <sheetName val="SEI-WB-Annual_meetings-hard1"/>
      <sheetName val="Committed_Debt_Outflows1"/>
      <sheetName val="brief_summary2"/>
      <sheetName val="SEI_long-term2"/>
      <sheetName val="EER_Data2"/>
      <sheetName val="Non-oil_Defl2"/>
      <sheetName val="GDP_Deflator2"/>
      <sheetName val="Table_12"/>
      <sheetName val="Table_22"/>
      <sheetName val="Table_32"/>
      <sheetName val="Table_42"/>
      <sheetName val="Table_52"/>
      <sheetName val="SEI-WB-Annual_meetings2"/>
      <sheetName val="In_for_nonoil2"/>
      <sheetName val="Temp_insheet_for_nonoil2"/>
      <sheetName val="Brief_table2"/>
      <sheetName val="SEI-PIN_SR2"/>
      <sheetName val="chart_data2"/>
      <sheetName val="SEI-WB-Annual_meetings-hard2"/>
      <sheetName val="Committed_Debt_Outflows2"/>
      <sheetName val="brief_summary3"/>
      <sheetName val="SEI_long-term3"/>
      <sheetName val="EER_Data3"/>
      <sheetName val="Non-oil_Defl3"/>
      <sheetName val="GDP_Deflator3"/>
      <sheetName val="Table_13"/>
      <sheetName val="Table_23"/>
      <sheetName val="Table_33"/>
      <sheetName val="Table_43"/>
      <sheetName val="Table_53"/>
      <sheetName val="SEI-WB-Annual_meetings3"/>
      <sheetName val="In_for_nonoil3"/>
      <sheetName val="Temp_insheet_for_nonoil3"/>
      <sheetName val="Brief_table3"/>
      <sheetName val="SEI-PIN_SR3"/>
      <sheetName val="chart_data3"/>
      <sheetName val="SEI-WB-Annual_meetings-hard3"/>
      <sheetName val="Committed_Debt_Outflows3"/>
      <sheetName val="brief_summary4"/>
      <sheetName val="SEI_long-term4"/>
      <sheetName val="EER_Data4"/>
      <sheetName val="Non-oil_Defl4"/>
      <sheetName val="GDP_Deflator4"/>
      <sheetName val="Table_14"/>
      <sheetName val="Table_24"/>
      <sheetName val="Table_34"/>
      <sheetName val="Table_44"/>
      <sheetName val="Table_54"/>
      <sheetName val="SEI-WB-Annual_meetings4"/>
      <sheetName val="In_for_nonoil4"/>
      <sheetName val="Temp_insheet_for_nonoil4"/>
      <sheetName val="Brief_table4"/>
      <sheetName val="SEI-PIN_SR4"/>
      <sheetName val="chart_data4"/>
      <sheetName val="SEI-WB-Annual_meetings-hard4"/>
      <sheetName val="Committed_Debt_Outflows4"/>
      <sheetName val="brief_summary5"/>
      <sheetName val="SEI_long-term5"/>
      <sheetName val="EER_Data5"/>
      <sheetName val="Non-oil_Defl5"/>
      <sheetName val="GDP_Deflator5"/>
      <sheetName val="Table_15"/>
      <sheetName val="Table_25"/>
      <sheetName val="Table_35"/>
      <sheetName val="Table_45"/>
      <sheetName val="Table_55"/>
      <sheetName val="SEI-WB-Annual_meetings5"/>
      <sheetName val="In_for_nonoil5"/>
      <sheetName val="Temp_insheet_for_nonoil5"/>
      <sheetName val="Brief_table5"/>
      <sheetName val="SEI-PIN_SR5"/>
      <sheetName val="chart_data5"/>
      <sheetName val="SEI-WB-Annual_meetings-hard5"/>
      <sheetName val="Committed_Debt_Outflows5"/>
      <sheetName val="30_BOP"/>
      <sheetName val="34_EXDO"/>
      <sheetName val="2020"/>
      <sheetName val="brief_summary6"/>
      <sheetName val="SEI_long-term6"/>
      <sheetName val="EER_Data6"/>
      <sheetName val="Non-oil_Defl6"/>
      <sheetName val="GDP_Deflator6"/>
      <sheetName val="Table_16"/>
      <sheetName val="Table_26"/>
      <sheetName val="Table_36"/>
      <sheetName val="Table_46"/>
      <sheetName val="Table_56"/>
      <sheetName val="SEI-WB-Annual_meetings6"/>
      <sheetName val="In_for_nonoil6"/>
      <sheetName val="Temp_insheet_for_nonoil6"/>
      <sheetName val="Brief_table6"/>
      <sheetName val="SEI-PIN_SR6"/>
      <sheetName val="chart_data6"/>
      <sheetName val="SEI-WB-Annual_meetings-hard6"/>
      <sheetName val="Committed_Debt_Outflows6"/>
      <sheetName val="brief_summary7"/>
      <sheetName val="SEI_long-term7"/>
      <sheetName val="EER_Data7"/>
      <sheetName val="Non-oil_Defl7"/>
      <sheetName val="GDP_Deflator7"/>
      <sheetName val="Table_17"/>
      <sheetName val="Table_27"/>
      <sheetName val="Table_37"/>
      <sheetName val="Table_47"/>
      <sheetName val="Table_57"/>
      <sheetName val="SEI-WB-Annual_meetings7"/>
      <sheetName val="In_for_nonoil7"/>
      <sheetName val="Temp_insheet_for_nonoil7"/>
      <sheetName val="Brief_table7"/>
      <sheetName val="SEI-PIN_SR7"/>
      <sheetName val="chart_data7"/>
      <sheetName val="SEI-WB-Annual_meetings-hard7"/>
      <sheetName val="Committed_Debt_Outflows7"/>
      <sheetName val="brief_summary8"/>
      <sheetName val="SEI_long-term8"/>
      <sheetName val="EER_Data8"/>
      <sheetName val="Non-oil_Defl8"/>
      <sheetName val="GDP_Deflator8"/>
      <sheetName val="Table_18"/>
      <sheetName val="Table_28"/>
      <sheetName val="Table_38"/>
      <sheetName val="Table_48"/>
      <sheetName val="Table_58"/>
      <sheetName val="SEI-WB-Annual_meetings8"/>
      <sheetName val="In_for_nonoil8"/>
      <sheetName val="Temp_insheet_for_nonoil8"/>
      <sheetName val="Brief_table8"/>
      <sheetName val="SEI-PIN_SR8"/>
      <sheetName val="chart_data8"/>
      <sheetName val="SEI-WB-Annual_meetings-hard8"/>
      <sheetName val="Committed_Debt_Outflows8"/>
      <sheetName val="brief_summary9"/>
      <sheetName val="SEI_long-term9"/>
      <sheetName val="EER_Data9"/>
      <sheetName val="Non-oil_Defl9"/>
      <sheetName val="GDP_Deflator9"/>
      <sheetName val="Table_19"/>
      <sheetName val="Table_29"/>
      <sheetName val="Table_39"/>
      <sheetName val="Table_49"/>
      <sheetName val="Table_59"/>
      <sheetName val="SEI-WB-Annual_meetings9"/>
      <sheetName val="In_for_nonoil9"/>
      <sheetName val="Temp_insheet_for_nonoil9"/>
      <sheetName val="Brief_table9"/>
      <sheetName val="SEI-PIN_SR9"/>
      <sheetName val="chart_data9"/>
      <sheetName val="SEI-WB-Annual_meetings-hard9"/>
      <sheetName val="Committed_Debt_Outflows9"/>
      <sheetName val="brief_summary10"/>
      <sheetName val="SEI_long-term10"/>
      <sheetName val="EER_Data10"/>
      <sheetName val="Non-oil_Defl10"/>
      <sheetName val="GDP_Deflator10"/>
      <sheetName val="Table_110"/>
      <sheetName val="Table_210"/>
      <sheetName val="Table_310"/>
      <sheetName val="Table_410"/>
      <sheetName val="Table_510"/>
      <sheetName val="SEI-WB-Annual_meetings10"/>
      <sheetName val="In_for_nonoil10"/>
      <sheetName val="Temp_insheet_for_nonoil10"/>
      <sheetName val="Brief_table10"/>
      <sheetName val="SEI-PIN_SR10"/>
      <sheetName val="chart_data10"/>
      <sheetName val="SEI-WB-Annual_meetings-hard10"/>
      <sheetName val="Committed_Debt_Outflows10"/>
      <sheetName val="brief_summary11"/>
      <sheetName val="SEI_long-term11"/>
      <sheetName val="EER_Data11"/>
      <sheetName val="Non-oil_Defl11"/>
      <sheetName val="GDP_Deflator11"/>
      <sheetName val="Table_111"/>
      <sheetName val="Table_211"/>
      <sheetName val="Table_311"/>
      <sheetName val="Table_411"/>
      <sheetName val="Table_511"/>
      <sheetName val="SEI-WB-Annual_meetings11"/>
      <sheetName val="In_for_nonoil11"/>
      <sheetName val="Temp_insheet_for_nonoil11"/>
      <sheetName val="Brief_table11"/>
      <sheetName val="SEI-PIN_SR11"/>
      <sheetName val="chart_data11"/>
      <sheetName val="SEI-WB-Annual_meetings-hard11"/>
      <sheetName val="Committed_Debt_Outflows11"/>
      <sheetName val="brief_summary12"/>
      <sheetName val="SEI_long-term12"/>
      <sheetName val="EER_Data12"/>
      <sheetName val="Non-oil_Defl12"/>
      <sheetName val="GDP_Deflator12"/>
      <sheetName val="Table_112"/>
      <sheetName val="Table_212"/>
      <sheetName val="Table_312"/>
      <sheetName val="Table_412"/>
      <sheetName val="Table_512"/>
      <sheetName val="SEI-WB-Annual_meetings12"/>
      <sheetName val="In_for_nonoil12"/>
      <sheetName val="Temp_insheet_for_nonoil12"/>
      <sheetName val="Brief_table12"/>
      <sheetName val="SEI-PIN_SR12"/>
      <sheetName val="chart_data12"/>
      <sheetName val="SEI-WB-Annual_meetings-hard12"/>
      <sheetName val="Committed_Debt_Outflows12"/>
      <sheetName val="brief_summary13"/>
      <sheetName val="SEI_long-term13"/>
      <sheetName val="EER_Data13"/>
      <sheetName val="Non-oil_Defl13"/>
      <sheetName val="GDP_Deflator13"/>
      <sheetName val="Table_113"/>
      <sheetName val="Table_213"/>
      <sheetName val="Table_313"/>
      <sheetName val="Table_413"/>
      <sheetName val="Table_513"/>
      <sheetName val="SEI-WB-Annual_meetings13"/>
      <sheetName val="In_for_nonoil13"/>
      <sheetName val="Temp_insheet_for_nonoil13"/>
      <sheetName val="Brief_table13"/>
      <sheetName val="SEI-PIN_SR13"/>
      <sheetName val="chart_data13"/>
      <sheetName val="SEI-WB-Annual_meetings-hard13"/>
      <sheetName val="Committed_Debt_Outflows13"/>
      <sheetName val="brief_summary14"/>
      <sheetName val="SEI_long-term14"/>
      <sheetName val="EER_Data14"/>
      <sheetName val="Non-oil_Defl14"/>
      <sheetName val="GDP_Deflator14"/>
      <sheetName val="Table_114"/>
      <sheetName val="Table_214"/>
      <sheetName val="Table_314"/>
      <sheetName val="Table_414"/>
      <sheetName val="Table_514"/>
      <sheetName val="SEI-WB-Annual_meetings14"/>
      <sheetName val="In_for_nonoil14"/>
      <sheetName val="Temp_insheet_for_nonoil14"/>
      <sheetName val="Brief_table14"/>
      <sheetName val="SEI-PIN_SR14"/>
      <sheetName val="chart_data14"/>
      <sheetName val="SEI-WB-Annual_meetings-hard14"/>
      <sheetName val="Committed_Debt_Outflows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55">
          <cell r="B55" t="str">
            <v>(In millions of constant 1984 naira)</v>
          </cell>
        </row>
        <row r="66">
          <cell r="B66" t="str">
            <v>GDP by Production Category at Constant 1984 Prices (annual percent change)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 refreshError="1"/>
      <sheetData sheetId="177" refreshError="1"/>
      <sheetData sheetId="178" refreshError="1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act"/>
      <sheetName val="ch-impact"/>
      <sheetName val="chart"/>
      <sheetName val="ch-data"/>
      <sheetName val="ALL_SH_FN"/>
      <sheetName val="Uganda"/>
      <sheetName val="Bolivia"/>
      <sheetName val="Burkina Faso"/>
      <sheetName val="Guyana"/>
      <sheetName val="Cote D'Ivoire"/>
      <sheetName val="Mozambique"/>
      <sheetName val="Mali"/>
      <sheetName val="Guy"/>
      <sheetName val="tab 14"/>
      <sheetName val="tab 3"/>
      <sheetName val="Zambia"/>
    </sheetNames>
    <sheetDataSet>
      <sheetData sheetId="0" refreshError="1">
        <row r="60">
          <cell r="C60">
            <v>1999</v>
          </cell>
          <cell r="I60">
            <v>2005</v>
          </cell>
          <cell r="N60">
            <v>2010</v>
          </cell>
          <cell r="S60">
            <v>2015</v>
          </cell>
          <cell r="X60">
            <v>2020</v>
          </cell>
          <cell r="AC60">
            <v>2025</v>
          </cell>
          <cell r="AH60">
            <v>2030</v>
          </cell>
          <cell r="AM60">
            <v>2035</v>
          </cell>
        </row>
        <row r="61">
          <cell r="A61" t="str">
            <v>Bolivia</v>
          </cell>
          <cell r="B61" t="str">
            <v>Bilat</v>
          </cell>
          <cell r="C61">
            <v>27.495395437443506</v>
          </cell>
          <cell r="D61">
            <v>28.03300277454931</v>
          </cell>
          <cell r="E61">
            <v>28.536139568533013</v>
          </cell>
          <cell r="F61">
            <v>28.998733967806388</v>
          </cell>
          <cell r="G61">
            <v>29.414109592545845</v>
          </cell>
          <cell r="H61">
            <v>29.774934849969934</v>
          </cell>
          <cell r="I61">
            <v>30.07316834375175</v>
          </cell>
          <cell r="J61">
            <v>30.300000091327494</v>
          </cell>
          <cell r="K61">
            <v>30.445788242574807</v>
          </cell>
          <cell r="L61">
            <v>30.49999097164303</v>
          </cell>
          <cell r="M61">
            <v>30.451093190526169</v>
          </cell>
          <cell r="N61">
            <v>30.286527708177374</v>
          </cell>
          <cell r="O61">
            <v>29.992590432460823</v>
          </cell>
          <cell r="P61">
            <v>29.554349183908851</v>
          </cell>
          <cell r="Q61">
            <v>28.955545659973779</v>
          </cell>
          <cell r="R61">
            <v>28.178490056104433</v>
          </cell>
          <cell r="S61">
            <v>27.203947815394848</v>
          </cell>
          <cell r="T61">
            <v>26.011017941598144</v>
          </cell>
          <cell r="U61">
            <v>24.577002270810411</v>
          </cell>
          <cell r="V61">
            <v>22.877265054938402</v>
          </cell>
          <cell r="W61">
            <v>20.885082164986827</v>
          </cell>
          <cell r="X61">
            <v>18.57147917404329</v>
          </cell>
          <cell r="Y61">
            <v>15.905057528392572</v>
          </cell>
          <cell r="Z61">
            <v>12.851807960237213</v>
          </cell>
          <cell r="AA61">
            <v>9.3749102368009964</v>
          </cell>
          <cell r="AB61">
            <v>15.527195079701642</v>
          </cell>
          <cell r="AC61">
            <v>16.45882678448374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</row>
        <row r="62">
          <cell r="A62" t="str">
            <v>Bolivia</v>
          </cell>
          <cell r="B62" t="str">
            <v>Multi</v>
          </cell>
          <cell r="C62">
            <v>80.184717533805355</v>
          </cell>
          <cell r="D62">
            <v>81.378380427282679</v>
          </cell>
          <cell r="E62">
            <v>79.698724687277632</v>
          </cell>
          <cell r="F62">
            <v>77.848703776362655</v>
          </cell>
          <cell r="G62">
            <v>77.599118039960715</v>
          </cell>
          <cell r="H62">
            <v>47.606524695648687</v>
          </cell>
          <cell r="I62">
            <v>48.600089338639862</v>
          </cell>
          <cell r="J62">
            <v>49.541498249885649</v>
          </cell>
          <cell r="K62">
            <v>50.420915908861772</v>
          </cell>
          <cell r="L62">
            <v>51.227514293215492</v>
          </cell>
          <cell r="M62">
            <v>51.949389186419765</v>
          </cell>
          <cell r="N62">
            <v>52.573470015352939</v>
          </cell>
          <cell r="O62">
            <v>53.085422742687008</v>
          </cell>
          <cell r="P62">
            <v>53.469545305245902</v>
          </cell>
          <cell r="Q62">
            <v>53.70865505343815</v>
          </cell>
          <cell r="R62">
            <v>53.78396760831464</v>
          </cell>
          <cell r="S62">
            <v>53.674966511583882</v>
          </cell>
          <cell r="T62">
            <v>53.359262999855517</v>
          </cell>
          <cell r="U62">
            <v>52.812445187278044</v>
          </cell>
          <cell r="V62">
            <v>52.007915890391786</v>
          </cell>
          <cell r="W62">
            <v>50.916718275205</v>
          </cell>
          <cell r="X62">
            <v>49.507348448990371</v>
          </cell>
          <cell r="Y62">
            <v>47.745554057839257</v>
          </cell>
          <cell r="Z62">
            <v>45.594117885333645</v>
          </cell>
          <cell r="AA62">
            <v>43.012625377519115</v>
          </cell>
          <cell r="AB62">
            <v>39.762530419638551</v>
          </cell>
          <cell r="AC62">
            <v>36.173944211678823</v>
          </cell>
          <cell r="AD62">
            <v>32.011582549253234</v>
          </cell>
          <cell r="AE62">
            <v>27.219511288174523</v>
          </cell>
          <cell r="AF62">
            <v>21.737149778589057</v>
          </cell>
          <cell r="AG62">
            <v>15.498914647215901</v>
          </cell>
          <cell r="AH62">
            <v>8.4338375608750518</v>
          </cell>
          <cell r="AI62">
            <v>5.4416253515310498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A63" t="str">
            <v>Burkina Faso</v>
          </cell>
          <cell r="B63" t="str">
            <v>Bilat</v>
          </cell>
          <cell r="C63">
            <v>6.3294182617139336</v>
          </cell>
          <cell r="D63">
            <v>6.4531750450942891</v>
          </cell>
          <cell r="E63">
            <v>6.5689967367381152</v>
          </cell>
          <cell r="F63">
            <v>6.6754856012168622</v>
          </cell>
          <cell r="G63">
            <v>6.7711047411808005</v>
          </cell>
          <cell r="H63">
            <v>6.8541664297760319</v>
          </cell>
          <cell r="I63">
            <v>6.9228195439344393</v>
          </cell>
          <cell r="J63">
            <v>6.9750360326446623</v>
          </cell>
          <cell r="K63">
            <v>7.0085963496419463</v>
          </cell>
          <cell r="L63">
            <v>7.0210737749613861</v>
          </cell>
          <cell r="M63">
            <v>7.0098175444604456</v>
          </cell>
          <cell r="N63">
            <v>6.9719347007095323</v>
          </cell>
          <cell r="O63">
            <v>6.9042705725484526</v>
          </cell>
          <cell r="P63">
            <v>6.8033877840854879</v>
          </cell>
          <cell r="Q63">
            <v>6.6655436869457914</v>
          </cell>
          <cell r="R63">
            <v>6.4866661021266268</v>
          </cell>
          <cell r="S63">
            <v>6.2623272498561544</v>
          </cell>
          <cell r="T63">
            <v>5.9877157373455709</v>
          </cell>
          <cell r="U63">
            <v>5.6576064652342337</v>
          </cell>
          <cell r="V63">
            <v>5.2663283038150945</v>
          </cell>
          <cell r="W63">
            <v>4.8077293797508132</v>
          </cell>
          <cell r="X63">
            <v>4.2751398029050849</v>
          </cell>
          <cell r="Y63">
            <v>3.6613316510707663</v>
          </cell>
          <cell r="Z63">
            <v>2.9584760177258707</v>
          </cell>
          <cell r="AA63">
            <v>2.158096914435732</v>
          </cell>
          <cell r="AB63">
            <v>3.5743480145341788</v>
          </cell>
          <cell r="AC63">
            <v>3.78880889540623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</row>
        <row r="64">
          <cell r="A64" t="str">
            <v>Burkina Faso</v>
          </cell>
          <cell r="B64" t="str">
            <v>Multi</v>
          </cell>
          <cell r="C64">
            <v>38.311387516088679</v>
          </cell>
          <cell r="D64">
            <v>38.979465891775398</v>
          </cell>
          <cell r="E64">
            <v>38.735530292037751</v>
          </cell>
          <cell r="F64">
            <v>38.321996343121185</v>
          </cell>
          <cell r="G64">
            <v>38.640600960519848</v>
          </cell>
          <cell r="H64">
            <v>15.481741115113767</v>
          </cell>
          <cell r="I64">
            <v>15.846258300099249</v>
          </cell>
          <cell r="J64">
            <v>16.198783279268582</v>
          </cell>
          <cell r="K64">
            <v>16.536564726057875</v>
          </cell>
          <cell r="L64">
            <v>16.856564326656514</v>
          </cell>
          <cell r="M64">
            <v>17.155432246313186</v>
          </cell>
          <cell r="N64">
            <v>17.429480684752701</v>
          </cell>
          <cell r="O64">
            <v>17.674655379718221</v>
          </cell>
          <cell r="P64">
            <v>17.886504907614501</v>
          </cell>
          <cell r="Q64">
            <v>18.060147619491342</v>
          </cell>
          <cell r="R64">
            <v>18.190236039125999</v>
          </cell>
          <cell r="S64">
            <v>18.270918537686633</v>
          </cell>
          <cell r="T64">
            <v>18.295798086333701</v>
          </cell>
          <cell r="U64">
            <v>18.257887874082737</v>
          </cell>
          <cell r="V64">
            <v>18.149563563250869</v>
          </cell>
          <cell r="W64">
            <v>17.962511938772462</v>
          </cell>
          <cell r="X64">
            <v>17.687675690528959</v>
          </cell>
          <cell r="Y64">
            <v>17.315194049516645</v>
          </cell>
          <cell r="Z64">
            <v>16.834338979096955</v>
          </cell>
          <cell r="AA64">
            <v>16.233446601648637</v>
          </cell>
          <cell r="AB64">
            <v>15.499843518581772</v>
          </cell>
          <cell r="AC64">
            <v>14.619767657780947</v>
          </cell>
          <cell r="AD64">
            <v>13.578283257017134</v>
          </cell>
          <cell r="AE64">
            <v>12.359189564593649</v>
          </cell>
          <cell r="AF64">
            <v>10.944922809354081</v>
          </cell>
          <cell r="AG64">
            <v>9.3164509610532278</v>
          </cell>
          <cell r="AH64">
            <v>7.4531607688425989</v>
          </cell>
          <cell r="AI64">
            <v>5.3327365301068985</v>
          </cell>
          <cell r="AJ64">
            <v>-8.462905397381796</v>
          </cell>
          <cell r="AK64">
            <v>-5.8168649195518816</v>
          </cell>
          <cell r="AL64">
            <v>-7.6236678063050967</v>
          </cell>
          <cell r="AM64">
            <v>-9.6263463257583108</v>
          </cell>
          <cell r="AN64">
            <v>-11.841901063443212</v>
          </cell>
          <cell r="AO64">
            <v>-15.05105031205713</v>
          </cell>
          <cell r="AP64">
            <v>2.7853340404976881</v>
          </cell>
          <cell r="AQ64">
            <v>-0.85661330192215035</v>
          </cell>
        </row>
        <row r="65">
          <cell r="A65" t="str">
            <v>Cote d'Ivoire</v>
          </cell>
          <cell r="B65" t="str">
            <v>Bilat</v>
          </cell>
          <cell r="C65">
            <v>105.93079582448817</v>
          </cell>
          <cell r="D65">
            <v>108.00202164810909</v>
          </cell>
          <cell r="E65">
            <v>109.94044370559635</v>
          </cell>
          <cell r="F65">
            <v>111.72266913204892</v>
          </cell>
          <cell r="G65">
            <v>113.32297601233563</v>
          </cell>
          <cell r="H65">
            <v>114.71311810938137</v>
          </cell>
          <cell r="I65">
            <v>115.8621145444282</v>
          </cell>
          <cell r="J65">
            <v>116.73602332648686</v>
          </cell>
          <cell r="K65">
            <v>117.29769755003259</v>
          </cell>
          <cell r="L65">
            <v>117.5065229964285</v>
          </cell>
          <cell r="M65">
            <v>117.31813578521179</v>
          </cell>
          <cell r="N65">
            <v>116.68411862586194</v>
          </cell>
          <cell r="O65">
            <v>115.55167411856334</v>
          </cell>
          <cell r="P65">
            <v>113.86327344333579</v>
          </cell>
          <cell r="Q65">
            <v>111.55627866025411</v>
          </cell>
          <cell r="R65">
            <v>108.56253671880663</v>
          </cell>
          <cell r="S65">
            <v>104.8079431412085</v>
          </cell>
          <cell r="T65">
            <v>100.21197320211093</v>
          </cell>
          <cell r="U65">
            <v>94.687178275013267</v>
          </cell>
          <cell r="V65">
            <v>88.138644853136313</v>
          </cell>
          <cell r="W65">
            <v>80.463413578844069</v>
          </cell>
          <cell r="X65">
            <v>71.549855430165465</v>
          </cell>
          <cell r="Y65">
            <v>61.277002014761585</v>
          </cell>
          <cell r="Z65">
            <v>49.51382670996064</v>
          </cell>
          <cell r="AA65">
            <v>36.118473161330428</v>
          </cell>
          <cell r="AB65">
            <v>59.821221173453495</v>
          </cell>
          <cell r="AC65">
            <v>63.410494443860713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</row>
        <row r="66">
          <cell r="A66" t="str">
            <v>Cote d'Ivoire</v>
          </cell>
          <cell r="B66" t="str">
            <v>Multi</v>
          </cell>
          <cell r="C66">
            <v>123.7508902215763</v>
          </cell>
          <cell r="D66">
            <v>123.89231883831988</v>
          </cell>
          <cell r="E66">
            <v>119.19988679010257</v>
          </cell>
          <cell r="F66">
            <v>113.49835054828118</v>
          </cell>
          <cell r="G66">
            <v>111.53717080645436</v>
          </cell>
          <cell r="H66">
            <v>38.532235244610163</v>
          </cell>
          <cell r="I66">
            <v>39.439475704073161</v>
          </cell>
          <cell r="J66">
            <v>40.316868971791209</v>
          </cell>
          <cell r="K66">
            <v>41.157567319100693</v>
          </cell>
          <cell r="L66">
            <v>41.954008739788904</v>
          </cell>
          <cell r="M66">
            <v>42.697855888610931</v>
          </cell>
          <cell r="N66">
            <v>43.379930263828356</v>
          </cell>
          <cell r="O66">
            <v>43.990141282872884</v>
          </cell>
          <cell r="P66">
            <v>44.517409875252966</v>
          </cell>
          <cell r="Q66">
            <v>44.949586190100334</v>
          </cell>
          <cell r="R66">
            <v>45.273360987178449</v>
          </cell>
          <cell r="S66">
            <v>45.474170249621565</v>
          </cell>
          <cell r="T66">
            <v>45.536092524004033</v>
          </cell>
          <cell r="U66">
            <v>45.441738458413781</v>
          </cell>
          <cell r="V66">
            <v>45.17213197186625</v>
          </cell>
          <cell r="W66">
            <v>44.706582448482749</v>
          </cell>
          <cell r="X66">
            <v>44.022547307194486</v>
          </cell>
          <cell r="Y66">
            <v>43.095484252137119</v>
          </cell>
          <cell r="Z66">
            <v>41.89869246016697</v>
          </cell>
          <cell r="AA66">
            <v>40.403141909852678</v>
          </cell>
          <cell r="AB66">
            <v>38.577290000644069</v>
          </cell>
          <cell r="AC66">
            <v>36.386884551454969</v>
          </cell>
          <cell r="AD66">
            <v>33.794752204360876</v>
          </cell>
          <cell r="AE66">
            <v>30.760571191230234</v>
          </cell>
          <cell r="AF66">
            <v>27.240627348588216</v>
          </cell>
          <cell r="AG66">
            <v>23.187552188540725</v>
          </cell>
          <cell r="AH66">
            <v>18.550041750832619</v>
          </cell>
          <cell r="AI66">
            <v>13.272554872720789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A67" t="str">
            <v>Guyana</v>
          </cell>
          <cell r="B67" t="str">
            <v>Bilat</v>
          </cell>
          <cell r="C67">
            <v>11.613174407157333</v>
          </cell>
          <cell r="D67">
            <v>11.840242527802539</v>
          </cell>
          <cell r="E67">
            <v>12.052751395059408</v>
          </cell>
          <cell r="F67">
            <v>12.24813645328701</v>
          </cell>
          <cell r="G67">
            <v>12.423577813479712</v>
          </cell>
          <cell r="H67">
            <v>12.575978845663702</v>
          </cell>
          <cell r="I67">
            <v>12.701943121581246</v>
          </cell>
          <cell r="J67">
            <v>12.797749586764505</v>
          </cell>
          <cell r="K67">
            <v>12.859325832532059</v>
          </cell>
          <cell r="L67">
            <v>12.882219329279371</v>
          </cell>
          <cell r="M67">
            <v>12.861566472639245</v>
          </cell>
          <cell r="N67">
            <v>12.792059283616899</v>
          </cell>
          <cell r="O67">
            <v>12.667909592610368</v>
          </cell>
          <cell r="P67">
            <v>12.482810525262032</v>
          </cell>
          <cell r="Q67">
            <v>12.229895095298499</v>
          </cell>
          <cell r="R67">
            <v>11.901691695848402</v>
          </cell>
          <cell r="S67">
            <v>11.490076266121211</v>
          </cell>
          <cell r="T67">
            <v>10.986220894721708</v>
          </cell>
          <cell r="U67">
            <v>10.380538604196227</v>
          </cell>
          <cell r="V67">
            <v>9.6626240435866908</v>
          </cell>
          <cell r="W67">
            <v>8.8211897967289019</v>
          </cell>
          <cell r="X67">
            <v>7.8439979936912696</v>
          </cell>
          <cell r="Y67">
            <v>6.7177868910208947</v>
          </cell>
          <cell r="Z67">
            <v>5.4281920632527854</v>
          </cell>
          <cell r="AA67">
            <v>3.959661823344828</v>
          </cell>
          <cell r="AB67">
            <v>6.558189894914868</v>
          </cell>
          <cell r="AC67">
            <v>6.9516812886097608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</row>
        <row r="68">
          <cell r="A68" t="str">
            <v>Guyana</v>
          </cell>
          <cell r="B68" t="str">
            <v>Multi</v>
          </cell>
          <cell r="C68">
            <v>32.827680766721578</v>
          </cell>
          <cell r="D68">
            <v>32.709629963714832</v>
          </cell>
          <cell r="E68">
            <v>31.027397001356761</v>
          </cell>
          <cell r="F68">
            <v>29.082680859071793</v>
          </cell>
          <cell r="G68">
            <v>28.223689246418175</v>
          </cell>
          <cell r="H68">
            <v>12.221444315871633</v>
          </cell>
          <cell r="I68">
            <v>12.486753284538805</v>
          </cell>
          <cell r="J68">
            <v>12.739902129908904</v>
          </cell>
          <cell r="K68">
            <v>12.978476524899071</v>
          </cell>
          <cell r="L68">
            <v>13.199816199620388</v>
          </cell>
          <cell r="M68">
            <v>13.400994119818625</v>
          </cell>
          <cell r="N68">
            <v>13.578794052122019</v>
          </cell>
          <cell r="O68">
            <v>13.72968639747047</v>
          </cell>
          <cell r="P68">
            <v>13.849802165673101</v>
          </cell>
          <cell r="Q68">
            <v>13.93490495502915</v>
          </cell>
          <cell r="R68">
            <v>13.980360791311504</v>
          </cell>
          <cell r="S68">
            <v>13.981105670109631</v>
          </cell>
          <cell r="T68">
            <v>13.931610635514815</v>
          </cell>
          <cell r="U68">
            <v>13.825844216356229</v>
          </cell>
          <cell r="V68">
            <v>13.657232028610752</v>
          </cell>
          <cell r="W68">
            <v>13.418613339156941</v>
          </cell>
          <cell r="X68">
            <v>13.102194371665673</v>
          </cell>
          <cell r="Y68">
            <v>12.699498120054484</v>
          </cell>
          <cell r="Z68">
            <v>12.201310418511961</v>
          </cell>
          <cell r="AA68">
            <v>11.597621999552139</v>
          </cell>
          <cell r="AB68">
            <v>10.843248899086149</v>
          </cell>
          <cell r="AC68">
            <v>9.9929759823136575</v>
          </cell>
          <cell r="AD68">
            <v>9.0016346194917602</v>
          </cell>
          <cell r="AE68">
            <v>7.8553575795949016</v>
          </cell>
          <cell r="AF68">
            <v>6.5391214102802495</v>
          </cell>
          <cell r="AG68">
            <v>5.0366576133612977</v>
          </cell>
          <cell r="AH68">
            <v>3.3303573237350621</v>
          </cell>
          <cell r="AI68">
            <v>2.2783794269088888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A69" t="str">
            <v>Mali</v>
          </cell>
          <cell r="B69" t="str">
            <v>Bilat</v>
          </cell>
          <cell r="C69">
            <v>9.1377255493728118</v>
          </cell>
          <cell r="D69">
            <v>9.3163921305092341</v>
          </cell>
          <cell r="E69">
            <v>9.4836028894042848</v>
          </cell>
          <cell r="F69">
            <v>9.6373399276969067</v>
          </cell>
          <cell r="G69">
            <v>9.7753844401827887</v>
          </cell>
          <cell r="H69">
            <v>9.8952998704272677</v>
          </cell>
          <cell r="I69">
            <v>9.9944137683164271</v>
          </cell>
          <cell r="J69">
            <v>10.069798254418746</v>
          </cell>
          <cell r="K69">
            <v>10.118248989287403</v>
          </cell>
          <cell r="L69">
            <v>10.136262538624392</v>
          </cell>
          <cell r="M69">
            <v>10.120012017520386</v>
          </cell>
          <cell r="N69">
            <v>10.065320888744852</v>
          </cell>
          <cell r="O69">
            <v>9.9676347812531798</v>
          </cell>
          <cell r="P69">
            <v>9.8219911856630233</v>
          </cell>
          <cell r="Q69">
            <v>9.6229868733895376</v>
          </cell>
          <cell r="R69">
            <v>9.3647428753748496</v>
          </cell>
          <cell r="S69">
            <v>9.0408668448541913</v>
          </cell>
          <cell r="T69">
            <v>8.644412616319709</v>
          </cell>
          <cell r="U69">
            <v>8.1678367597196093</v>
          </cell>
          <cell r="V69">
            <v>7.6029519149087514</v>
          </cell>
          <cell r="W69">
            <v>6.9408766763855958</v>
          </cell>
          <cell r="X69">
            <v>6.171981782345993</v>
          </cell>
          <cell r="Y69">
            <v>5.2858323449866482</v>
          </cell>
          <cell r="Z69">
            <v>4.2711258407277368</v>
          </cell>
          <cell r="AA69">
            <v>3.1156255595158036</v>
          </cell>
          <cell r="AB69">
            <v>5.1602548329480467</v>
          </cell>
          <cell r="AC69">
            <v>5.4698701229249291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</row>
        <row r="70">
          <cell r="A70" t="str">
            <v>Mali</v>
          </cell>
          <cell r="B70" t="str">
            <v>Multi</v>
          </cell>
          <cell r="C70">
            <v>32.829308374394238</v>
          </cell>
          <cell r="D70">
            <v>33.130178739657616</v>
          </cell>
          <cell r="E70">
            <v>32.395250639092282</v>
          </cell>
          <cell r="F70">
            <v>31.452862522996327</v>
          </cell>
          <cell r="G70">
            <v>31.32310971087751</v>
          </cell>
          <cell r="H70">
            <v>11.720727374269108</v>
          </cell>
          <cell r="I70">
            <v>11.99669159022412</v>
          </cell>
          <cell r="J70">
            <v>12.263576893546368</v>
          </cell>
          <cell r="K70">
            <v>12.519300343542477</v>
          </cell>
          <cell r="L70">
            <v>12.761561730721349</v>
          </cell>
          <cell r="M70">
            <v>12.987825003124938</v>
          </cell>
          <cell r="N70">
            <v>13.195298245986363</v>
          </cell>
          <cell r="O70">
            <v>13.380912107979904</v>
          </cell>
          <cell r="P70">
            <v>13.541296559727122</v>
          </cell>
          <cell r="Q70">
            <v>13.672755862095277</v>
          </cell>
          <cell r="R70">
            <v>13.771241613132593</v>
          </cell>
          <cell r="S70">
            <v>13.832323733190842</v>
          </cell>
          <cell r="T70">
            <v>13.851159237848808</v>
          </cell>
          <cell r="U70">
            <v>13.822458637626237</v>
          </cell>
          <cell r="V70">
            <v>13.74044979212071</v>
          </cell>
          <cell r="W70">
            <v>13.598839034059058</v>
          </cell>
          <cell r="X70">
            <v>13.390769365778381</v>
          </cell>
          <cell r="Y70">
            <v>13.108775516781403</v>
          </cell>
          <cell r="Z70">
            <v>12.744735636187986</v>
          </cell>
          <cell r="AA70">
            <v>12.289819378062942</v>
          </cell>
          <cell r="AB70">
            <v>11.73443212067262</v>
          </cell>
          <cell r="AC70">
            <v>11.068155042634439</v>
          </cell>
          <cell r="AD70">
            <v>10.279680759597245</v>
          </cell>
          <cell r="AE70">
            <v>9.3567442044421085</v>
          </cell>
          <cell r="AF70">
            <v>8.2860484119338036</v>
          </cell>
          <cell r="AG70">
            <v>7.0531848451885111</v>
          </cell>
          <cell r="AH70">
            <v>5.6425478761508217</v>
          </cell>
          <cell r="AI70">
            <v>4.0372430053859274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A71" t="str">
            <v>Mozambique</v>
          </cell>
          <cell r="B71" t="str">
            <v>Bilat</v>
          </cell>
          <cell r="C71">
            <v>96.794109217660719</v>
          </cell>
          <cell r="D71">
            <v>98.686688774206047</v>
          </cell>
          <cell r="E71">
            <v>100.45791908435324</v>
          </cell>
          <cell r="F71">
            <v>102.08642495213094</v>
          </cell>
          <cell r="G71">
            <v>103.54870301533828</v>
          </cell>
          <cell r="H71">
            <v>104.81894331630284</v>
          </cell>
          <cell r="I71">
            <v>105.86883712252792</v>
          </cell>
          <cell r="J71">
            <v>106.66736998956134</v>
          </cell>
          <cell r="K71">
            <v>107.18059898699764</v>
          </cell>
          <cell r="L71">
            <v>107.37141293216389</v>
          </cell>
          <cell r="M71">
            <v>107.19927439439691</v>
          </cell>
          <cell r="N71">
            <v>106.6199421455421</v>
          </cell>
          <cell r="O71">
            <v>105.58517263900487</v>
          </cell>
          <cell r="P71">
            <v>104.04239899995922</v>
          </cell>
          <cell r="Q71">
            <v>101.93438590272767</v>
          </cell>
          <cell r="R71">
            <v>99.198858597428512</v>
          </cell>
          <cell r="S71">
            <v>95.76810422624358</v>
          </cell>
          <cell r="T71">
            <v>91.568543439565744</v>
          </cell>
          <cell r="U71">
            <v>86.520270183272089</v>
          </cell>
          <cell r="V71">
            <v>80.536557379840758</v>
          </cell>
          <cell r="W71">
            <v>73.523326067337877</v>
          </cell>
          <cell r="X71">
            <v>65.378575390767239</v>
          </cell>
          <cell r="Y71">
            <v>55.991770659165695</v>
          </cell>
          <cell r="Z71">
            <v>45.243186488365211</v>
          </cell>
          <cell r="AA71">
            <v>33.00320184269566</v>
          </cell>
          <cell r="AB71">
            <v>54.661553051964653</v>
          </cell>
          <cell r="AC71">
            <v>57.941246235082538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</row>
        <row r="72">
          <cell r="A72" t="str">
            <v>Mozambique</v>
          </cell>
          <cell r="B72" t="str">
            <v>Multi</v>
          </cell>
          <cell r="C72">
            <v>76.120370565453157</v>
          </cell>
          <cell r="D72">
            <v>76.493005260263359</v>
          </cell>
          <cell r="E72">
            <v>74.159707337474842</v>
          </cell>
          <cell r="F72">
            <v>71.271038845014729</v>
          </cell>
          <cell r="G72">
            <v>70.488270057210116</v>
          </cell>
          <cell r="H72">
            <v>25.327081373926774</v>
          </cell>
          <cell r="I72">
            <v>25.923406834847285</v>
          </cell>
          <cell r="J72">
            <v>26.500113858132096</v>
          </cell>
          <cell r="K72">
            <v>27.052701459605657</v>
          </cell>
          <cell r="L72">
            <v>27.576199163366752</v>
          </cell>
          <cell r="M72">
            <v>28.065126866324604</v>
          </cell>
          <cell r="N72">
            <v>28.513451576649288</v>
          </cell>
          <cell r="O72">
            <v>28.914540795494162</v>
          </cell>
          <cell r="P72">
            <v>29.261112294924473</v>
          </cell>
          <cell r="Q72">
            <v>29.54518002742266</v>
          </cell>
          <cell r="R72">
            <v>29.757995883558891</v>
          </cell>
          <cell r="S72">
            <v>29.88998699433273</v>
          </cell>
          <cell r="T72">
            <v>29.930688253218634</v>
          </cell>
          <cell r="U72">
            <v>29.868669709991252</v>
          </cell>
          <cell r="V72">
            <v>29.69145846386499</v>
          </cell>
          <cell r="W72">
            <v>29.385454657247607</v>
          </cell>
          <cell r="X72">
            <v>28.935841143366233</v>
          </cell>
          <cell r="Y72">
            <v>28.326486371052994</v>
          </cell>
          <cell r="Z72">
            <v>27.539839997946061</v>
          </cell>
          <cell r="AA72">
            <v>26.556820709130491</v>
          </cell>
          <cell r="AB72">
            <v>25.356695681664455</v>
          </cell>
          <cell r="AC72">
            <v>23.916951096349614</v>
          </cell>
          <cell r="AD72">
            <v>22.213153056343007</v>
          </cell>
          <cell r="AE72">
            <v>20.218798227588746</v>
          </cell>
          <cell r="AF72">
            <v>17.90515346838114</v>
          </cell>
          <cell r="AG72">
            <v>15.241083664449299</v>
          </cell>
          <cell r="AH72">
            <v>12.192866931559465</v>
          </cell>
          <cell r="AI72">
            <v>8.7239962895308292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A73" t="str">
            <v>Uganda</v>
          </cell>
          <cell r="B73" t="str">
            <v>Bilat</v>
          </cell>
          <cell r="C73">
            <v>15.536149325437156</v>
          </cell>
          <cell r="D73">
            <v>15.839921929352942</v>
          </cell>
          <cell r="E73">
            <v>16.124217108167048</v>
          </cell>
          <cell r="F73">
            <v>16.385603989493177</v>
          </cell>
          <cell r="G73">
            <v>16.620310114989039</v>
          </cell>
          <cell r="H73">
            <v>16.824192801182228</v>
          </cell>
          <cell r="I73">
            <v>16.992708293304638</v>
          </cell>
          <cell r="J73">
            <v>17.120878550397485</v>
          </cell>
          <cell r="K73">
            <v>17.203255488485571</v>
          </cell>
          <cell r="L73">
            <v>17.233882496362799</v>
          </cell>
          <cell r="M73">
            <v>17.206253025426751</v>
          </cell>
          <cell r="N73">
            <v>17.113266040991469</v>
          </cell>
          <cell r="O73">
            <v>16.947178107532412</v>
          </cell>
          <cell r="P73">
            <v>16.699551864310703</v>
          </cell>
          <cell r="Q73">
            <v>16.361200630715267</v>
          </cell>
          <cell r="R73">
            <v>15.922128862376869</v>
          </cell>
          <cell r="S73">
            <v>15.371468159567279</v>
          </cell>
          <cell r="T73">
            <v>14.697408508515984</v>
          </cell>
          <cell r="U73">
            <v>13.887124413964093</v>
          </cell>
          <cell r="V73">
            <v>12.926695557435318</v>
          </cell>
          <cell r="W73">
            <v>11.801021590232816</v>
          </cell>
          <cell r="X73">
            <v>10.49373064295925</v>
          </cell>
          <cell r="Y73">
            <v>8.9870811042880163</v>
          </cell>
          <cell r="Z73">
            <v>7.2618561906615797</v>
          </cell>
          <cell r="AA73">
            <v>5.2972507954245325</v>
          </cell>
          <cell r="AB73">
            <v>8.7735716299218804</v>
          </cell>
          <cell r="AC73">
            <v>9.2999859277171932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</row>
        <row r="74">
          <cell r="A74" t="str">
            <v>Uganda</v>
          </cell>
          <cell r="B74" t="str">
            <v>Multi</v>
          </cell>
          <cell r="C74">
            <v>91.105578324120842</v>
          </cell>
          <cell r="D74">
            <v>90.57958719480304</v>
          </cell>
          <cell r="E74">
            <v>85.904979722028287</v>
          </cell>
          <cell r="F74">
            <v>80.343332838619276</v>
          </cell>
          <cell r="G74">
            <v>77.965127928273233</v>
          </cell>
          <cell r="H74">
            <v>24.781633836432739</v>
          </cell>
          <cell r="I74">
            <v>25.365116749512765</v>
          </cell>
          <cell r="J74">
            <v>25.92940373035124</v>
          </cell>
          <cell r="K74">
            <v>26.470090728592087</v>
          </cell>
          <cell r="L74">
            <v>26.982314313192571</v>
          </cell>
          <cell r="M74">
            <v>27.460712401322187</v>
          </cell>
          <cell r="N74">
            <v>27.899381928499864</v>
          </cell>
          <cell r="O74">
            <v>28.291833234294099</v>
          </cell>
          <cell r="P74">
            <v>28.630940921841042</v>
          </cell>
          <cell r="Q74">
            <v>28.908890932250152</v>
          </cell>
          <cell r="R74">
            <v>29.117123556589743</v>
          </cell>
          <cell r="S74">
            <v>29.24627208849396</v>
          </cell>
          <cell r="T74">
            <v>29.286096799422992</v>
          </cell>
          <cell r="U74">
            <v>29.2254138961449</v>
          </cell>
          <cell r="V74">
            <v>29.05201909599554</v>
          </cell>
          <cell r="W74">
            <v>28.752605429802109</v>
          </cell>
          <cell r="X74">
            <v>28.312674854919905</v>
          </cell>
          <cell r="Y74">
            <v>27.716443231504535</v>
          </cell>
          <cell r="Z74">
            <v>26.946738183801624</v>
          </cell>
          <cell r="AA74">
            <v>25.984889334740927</v>
          </cell>
          <cell r="AB74">
            <v>24.810610366331268</v>
          </cell>
          <cell r="AC74">
            <v>23.401872320107387</v>
          </cell>
          <cell r="AD74">
            <v>21.734767511017846</v>
          </cell>
          <cell r="AE74">
            <v>19.78336338448517</v>
          </cell>
          <cell r="AF74">
            <v>17.519545599728907</v>
          </cell>
          <cell r="AG74">
            <v>14.912849572617747</v>
          </cell>
          <cell r="AH74">
            <v>11.930279658094225</v>
          </cell>
          <cell r="AI74">
            <v>8.5361150953664477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A75" t="str">
            <v>Bolivia</v>
          </cell>
          <cell r="B75" t="str">
            <v>Tot. Assist.  R-7</v>
          </cell>
          <cell r="C75">
            <v>107.68011297124886</v>
          </cell>
          <cell r="D75">
            <v>109.41138320183198</v>
          </cell>
          <cell r="E75">
            <v>108.23486425581065</v>
          </cell>
          <cell r="F75">
            <v>106.84743774416904</v>
          </cell>
          <cell r="G75">
            <v>107.01322763250656</v>
          </cell>
          <cell r="H75">
            <v>77.381459545618625</v>
          </cell>
          <cell r="I75">
            <v>78.673257682391608</v>
          </cell>
          <cell r="J75">
            <v>79.841498341213139</v>
          </cell>
          <cell r="K75">
            <v>80.866704151436579</v>
          </cell>
          <cell r="L75">
            <v>81.727505264858522</v>
          </cell>
          <cell r="M75">
            <v>82.400482376945931</v>
          </cell>
          <cell r="N75">
            <v>82.859997723530313</v>
          </cell>
          <cell r="O75">
            <v>83.078013175147831</v>
          </cell>
          <cell r="P75">
            <v>83.023894489154756</v>
          </cell>
          <cell r="Q75">
            <v>82.66420071341193</v>
          </cell>
          <cell r="R75">
            <v>81.962457664419077</v>
          </cell>
          <cell r="S75">
            <v>80.87891432697873</v>
          </cell>
          <cell r="T75">
            <v>79.370280941453657</v>
          </cell>
          <cell r="U75">
            <v>77.389447458088455</v>
          </cell>
          <cell r="V75">
            <v>74.885180945330191</v>
          </cell>
          <cell r="W75">
            <v>71.801800440191826</v>
          </cell>
          <cell r="X75">
            <v>68.078827623033661</v>
          </cell>
          <cell r="Y75">
            <v>63.650611586231832</v>
          </cell>
          <cell r="Z75">
            <v>58.445925845570855</v>
          </cell>
          <cell r="AA75">
            <v>52.387535614320115</v>
          </cell>
          <cell r="AB75">
            <v>55.289725499340193</v>
          </cell>
          <cell r="AC75">
            <v>52.632770996162563</v>
          </cell>
          <cell r="AD75">
            <v>32.011582549253234</v>
          </cell>
          <cell r="AE75">
            <v>27.219511288174523</v>
          </cell>
          <cell r="AF75">
            <v>21.737149778589057</v>
          </cell>
          <cell r="AG75">
            <v>15.498914647215901</v>
          </cell>
          <cell r="AH75">
            <v>8.4338375608750518</v>
          </cell>
          <cell r="AI75">
            <v>5.4416253515310498</v>
          </cell>
        </row>
        <row r="76">
          <cell r="A76" t="str">
            <v>Burkina Faso</v>
          </cell>
          <cell r="B76" t="str">
            <v>Tot. Assist.  R-7</v>
          </cell>
          <cell r="C76">
            <v>44.640805777802612</v>
          </cell>
          <cell r="D76">
            <v>45.432640936869689</v>
          </cell>
          <cell r="E76">
            <v>45.304527028775865</v>
          </cell>
          <cell r="F76">
            <v>44.997481944338048</v>
          </cell>
          <cell r="G76">
            <v>45.411705701700647</v>
          </cell>
          <cell r="H76">
            <v>22.3359075448898</v>
          </cell>
          <cell r="I76">
            <v>22.769077844033689</v>
          </cell>
          <cell r="J76">
            <v>23.173819311913245</v>
          </cell>
          <cell r="K76">
            <v>23.545161075699824</v>
          </cell>
          <cell r="L76">
            <v>23.877638101617901</v>
          </cell>
          <cell r="M76">
            <v>24.165249790773633</v>
          </cell>
          <cell r="N76">
            <v>24.401415385462233</v>
          </cell>
          <cell r="O76">
            <v>24.578925952266673</v>
          </cell>
          <cell r="P76">
            <v>24.689892691699988</v>
          </cell>
          <cell r="Q76">
            <v>24.725691306437135</v>
          </cell>
          <cell r="R76">
            <v>24.676902141252626</v>
          </cell>
          <cell r="S76">
            <v>24.533245787542789</v>
          </cell>
          <cell r="T76">
            <v>24.283513823679272</v>
          </cell>
          <cell r="U76">
            <v>23.915494339316972</v>
          </cell>
          <cell r="V76">
            <v>23.415891867065962</v>
          </cell>
          <cell r="W76">
            <v>22.770241318523276</v>
          </cell>
          <cell r="X76">
            <v>21.962815493434043</v>
          </cell>
          <cell r="Y76">
            <v>20.976525700587413</v>
          </cell>
          <cell r="Z76">
            <v>19.792814996822827</v>
          </cell>
          <cell r="AA76">
            <v>18.391543516084369</v>
          </cell>
          <cell r="AB76">
            <v>19.07419153311595</v>
          </cell>
          <cell r="AC76">
            <v>18.408576553187178</v>
          </cell>
          <cell r="AD76">
            <v>13.578283257017134</v>
          </cell>
          <cell r="AE76">
            <v>12.359189564593649</v>
          </cell>
          <cell r="AF76">
            <v>10.944922809354081</v>
          </cell>
          <cell r="AG76">
            <v>9.3164509610532278</v>
          </cell>
          <cell r="AH76">
            <v>7.4531607688425989</v>
          </cell>
          <cell r="AI76">
            <v>5.3327365301068985</v>
          </cell>
          <cell r="AJ76">
            <v>-8.462905397381796</v>
          </cell>
          <cell r="AK76">
            <v>-5.8168649195518816</v>
          </cell>
          <cell r="AL76">
            <v>-7.6236678063050967</v>
          </cell>
          <cell r="AM76">
            <v>-9.6263463257583108</v>
          </cell>
          <cell r="AN76">
            <v>-11.841901063443212</v>
          </cell>
          <cell r="AO76">
            <v>-15.05105031205713</v>
          </cell>
          <cell r="AP76">
            <v>2.7853340404976881</v>
          </cell>
          <cell r="AQ76">
            <v>-0.85661330192215035</v>
          </cell>
        </row>
        <row r="77">
          <cell r="A77" t="str">
            <v>Cote d'Ivoire</v>
          </cell>
          <cell r="B77" t="str">
            <v>Tot. Assist.  R-7</v>
          </cell>
          <cell r="C77">
            <v>229.68168604606447</v>
          </cell>
          <cell r="D77">
            <v>231.89434048642897</v>
          </cell>
          <cell r="E77">
            <v>229.14033049569892</v>
          </cell>
          <cell r="F77">
            <v>225.2210196803301</v>
          </cell>
          <cell r="G77">
            <v>224.86014681878999</v>
          </cell>
          <cell r="H77">
            <v>153.24535335399153</v>
          </cell>
          <cell r="I77">
            <v>155.30159024850136</v>
          </cell>
          <cell r="J77">
            <v>157.05289229827807</v>
          </cell>
          <cell r="K77">
            <v>158.45526486913329</v>
          </cell>
          <cell r="L77">
            <v>159.4605317362174</v>
          </cell>
          <cell r="M77">
            <v>160.01599167382273</v>
          </cell>
          <cell r="N77">
            <v>160.0640488896903</v>
          </cell>
          <cell r="O77">
            <v>159.54181540143622</v>
          </cell>
          <cell r="P77">
            <v>158.38068331858875</v>
          </cell>
          <cell r="Q77">
            <v>156.50586485035444</v>
          </cell>
          <cell r="R77">
            <v>153.83589770598508</v>
          </cell>
          <cell r="S77">
            <v>150.28211339083006</v>
          </cell>
          <cell r="T77">
            <v>145.74806572611496</v>
          </cell>
          <cell r="U77">
            <v>140.12891673342705</v>
          </cell>
          <cell r="V77">
            <v>133.31077682500256</v>
          </cell>
          <cell r="W77">
            <v>125.16999602732682</v>
          </cell>
          <cell r="X77">
            <v>115.57240273735995</v>
          </cell>
          <cell r="Y77">
            <v>104.3724862668987</v>
          </cell>
          <cell r="Z77">
            <v>91.412519170127609</v>
          </cell>
          <cell r="AA77">
            <v>76.521615071183106</v>
          </cell>
          <cell r="AB77">
            <v>98.398511174097564</v>
          </cell>
          <cell r="AC77">
            <v>99.797378995315682</v>
          </cell>
          <cell r="AD77">
            <v>33.794752204360876</v>
          </cell>
          <cell r="AE77">
            <v>30.760571191230234</v>
          </cell>
          <cell r="AF77">
            <v>27.240627348588216</v>
          </cell>
          <cell r="AG77">
            <v>23.187552188540725</v>
          </cell>
          <cell r="AH77">
            <v>18.550041750832619</v>
          </cell>
          <cell r="AI77">
            <v>13.272554872720789</v>
          </cell>
        </row>
        <row r="78">
          <cell r="A78" t="str">
            <v>Guyana</v>
          </cell>
          <cell r="B78" t="str">
            <v>Tot. Assist.  R-7</v>
          </cell>
          <cell r="C78">
            <v>44.440855173878909</v>
          </cell>
          <cell r="D78">
            <v>44.54987249151737</v>
          </cell>
          <cell r="E78">
            <v>43.08014839641617</v>
          </cell>
          <cell r="F78">
            <v>41.330817312358803</v>
          </cell>
          <cell r="G78">
            <v>40.647267059897885</v>
          </cell>
          <cell r="H78">
            <v>24.797423161535335</v>
          </cell>
          <cell r="I78">
            <v>25.188696406120052</v>
          </cell>
          <cell r="J78">
            <v>25.537651716673409</v>
          </cell>
          <cell r="K78">
            <v>25.83780235743113</v>
          </cell>
          <cell r="L78">
            <v>26.082035528899759</v>
          </cell>
          <cell r="M78">
            <v>26.26256059245787</v>
          </cell>
          <cell r="N78">
            <v>26.370853335738918</v>
          </cell>
          <cell r="O78">
            <v>26.397595990080838</v>
          </cell>
          <cell r="P78">
            <v>26.332612690935132</v>
          </cell>
          <cell r="Q78">
            <v>26.164800050327649</v>
          </cell>
          <cell r="R78">
            <v>25.882052487159907</v>
          </cell>
          <cell r="S78">
            <v>25.471181936230842</v>
          </cell>
          <cell r="T78">
            <v>24.917831530236523</v>
          </cell>
          <cell r="U78">
            <v>24.206382820552456</v>
          </cell>
          <cell r="V78">
            <v>23.319856072197442</v>
          </cell>
          <cell r="W78">
            <v>22.239803135885843</v>
          </cell>
          <cell r="X78">
            <v>20.946192365356943</v>
          </cell>
          <cell r="Y78">
            <v>19.417285011075379</v>
          </cell>
          <cell r="Z78">
            <v>17.629502481764746</v>
          </cell>
          <cell r="AA78">
            <v>15.557283822896967</v>
          </cell>
          <cell r="AB78">
            <v>17.401438794001017</v>
          </cell>
          <cell r="AC78">
            <v>16.944657270923418</v>
          </cell>
          <cell r="AD78">
            <v>9.0016346194917602</v>
          </cell>
          <cell r="AE78">
            <v>7.8553575795949016</v>
          </cell>
          <cell r="AF78">
            <v>6.5391214102802495</v>
          </cell>
          <cell r="AG78">
            <v>5.0366576133612977</v>
          </cell>
          <cell r="AH78">
            <v>3.3303573237350621</v>
          </cell>
          <cell r="AI78">
            <v>2.2783794269088888</v>
          </cell>
        </row>
        <row r="79">
          <cell r="A79" t="str">
            <v>Mali</v>
          </cell>
          <cell r="B79" t="str">
            <v>Tot. Assist.  R-7</v>
          </cell>
          <cell r="C79">
            <v>41.967033923767048</v>
          </cell>
          <cell r="D79">
            <v>42.446570870166852</v>
          </cell>
          <cell r="E79">
            <v>41.878853528496563</v>
          </cell>
          <cell r="F79">
            <v>41.090202450693234</v>
          </cell>
          <cell r="G79">
            <v>41.098494151060301</v>
          </cell>
          <cell r="H79">
            <v>21.616027244696376</v>
          </cell>
          <cell r="I79">
            <v>21.991105358540548</v>
          </cell>
          <cell r="J79">
            <v>22.333375147965114</v>
          </cell>
          <cell r="K79">
            <v>22.637549332829881</v>
          </cell>
          <cell r="L79">
            <v>22.89782426934574</v>
          </cell>
          <cell r="M79">
            <v>23.107837020645324</v>
          </cell>
          <cell r="N79">
            <v>23.260619134731215</v>
          </cell>
          <cell r="O79">
            <v>23.348546889233084</v>
          </cell>
          <cell r="P79">
            <v>23.363287745390146</v>
          </cell>
          <cell r="Q79">
            <v>23.295742735484815</v>
          </cell>
          <cell r="R79">
            <v>23.135984488507443</v>
          </cell>
          <cell r="S79">
            <v>22.873190578045033</v>
          </cell>
          <cell r="T79">
            <v>22.495571854168517</v>
          </cell>
          <cell r="U79">
            <v>21.990295397345847</v>
          </cell>
          <cell r="V79">
            <v>21.343401707029461</v>
          </cell>
          <cell r="W79">
            <v>20.539715710444653</v>
          </cell>
          <cell r="X79">
            <v>19.562751148124374</v>
          </cell>
          <cell r="Y79">
            <v>18.394607861768051</v>
          </cell>
          <cell r="Z79">
            <v>17.015861476915724</v>
          </cell>
          <cell r="AA79">
            <v>15.405444937578746</v>
          </cell>
          <cell r="AB79">
            <v>16.894686953620667</v>
          </cell>
          <cell r="AC79">
            <v>16.538025165559368</v>
          </cell>
          <cell r="AD79">
            <v>10.279680759597245</v>
          </cell>
          <cell r="AE79">
            <v>9.3567442044421085</v>
          </cell>
          <cell r="AF79">
            <v>8.2860484119338036</v>
          </cell>
          <cell r="AG79">
            <v>7.0531848451885111</v>
          </cell>
          <cell r="AH79">
            <v>5.6425478761508217</v>
          </cell>
          <cell r="AI79">
            <v>4.0372430053859274</v>
          </cell>
        </row>
        <row r="80">
          <cell r="A80" t="str">
            <v>Mozambique</v>
          </cell>
          <cell r="B80" t="str">
            <v>Tot. Assist.  R-7</v>
          </cell>
          <cell r="C80">
            <v>172.91447978311388</v>
          </cell>
          <cell r="D80">
            <v>175.17969403446941</v>
          </cell>
          <cell r="E80">
            <v>174.61762642182808</v>
          </cell>
          <cell r="F80">
            <v>173.35746379714567</v>
          </cell>
          <cell r="G80">
            <v>174.03697307254839</v>
          </cell>
          <cell r="H80">
            <v>130.14602469022961</v>
          </cell>
          <cell r="I80">
            <v>131.79224395737521</v>
          </cell>
          <cell r="J80">
            <v>133.16748384769343</v>
          </cell>
          <cell r="K80">
            <v>134.23330044660329</v>
          </cell>
          <cell r="L80">
            <v>134.94761209553064</v>
          </cell>
          <cell r="M80">
            <v>135.26440126072151</v>
          </cell>
          <cell r="N80">
            <v>135.13339372219139</v>
          </cell>
          <cell r="O80">
            <v>134.49971343449903</v>
          </cell>
          <cell r="P80">
            <v>133.30351129488369</v>
          </cell>
          <cell r="Q80">
            <v>131.47956593015033</v>
          </cell>
          <cell r="R80">
            <v>128.9568544809874</v>
          </cell>
          <cell r="S80">
            <v>125.65809122057631</v>
          </cell>
          <cell r="T80">
            <v>121.49923169278438</v>
          </cell>
          <cell r="U80">
            <v>116.38893989326334</v>
          </cell>
          <cell r="V80">
            <v>110.22801584370575</v>
          </cell>
          <cell r="W80">
            <v>102.90878072458548</v>
          </cell>
          <cell r="X80">
            <v>94.314416534133471</v>
          </cell>
          <cell r="Y80">
            <v>84.318257030218689</v>
          </cell>
          <cell r="Z80">
            <v>72.783026486311272</v>
          </cell>
          <cell r="AA80">
            <v>59.560022551826151</v>
          </cell>
          <cell r="AB80">
            <v>80.018248733629108</v>
          </cell>
          <cell r="AC80">
            <v>81.858197331432152</v>
          </cell>
          <cell r="AD80">
            <v>22.213153056343007</v>
          </cell>
          <cell r="AE80">
            <v>20.218798227588746</v>
          </cell>
          <cell r="AF80">
            <v>17.90515346838114</v>
          </cell>
          <cell r="AG80">
            <v>15.241083664449299</v>
          </cell>
          <cell r="AH80">
            <v>12.192866931559465</v>
          </cell>
          <cell r="AI80">
            <v>8.7239962895308292</v>
          </cell>
        </row>
        <row r="81">
          <cell r="A81" t="str">
            <v>Uganda</v>
          </cell>
          <cell r="B81" t="str">
            <v>Tot. Assist.  R-7</v>
          </cell>
          <cell r="C81">
            <v>106.64172764955799</v>
          </cell>
          <cell r="D81">
            <v>106.41950912415598</v>
          </cell>
          <cell r="E81">
            <v>102.02919683019533</v>
          </cell>
          <cell r="F81">
            <v>96.728936828112452</v>
          </cell>
          <cell r="G81">
            <v>94.585438043262272</v>
          </cell>
          <cell r="H81">
            <v>41.605826637614967</v>
          </cell>
          <cell r="I81">
            <v>42.357825042817403</v>
          </cell>
          <cell r="J81">
            <v>43.050282280748725</v>
          </cell>
          <cell r="K81">
            <v>43.673346217077658</v>
          </cell>
          <cell r="L81">
            <v>44.21619680955537</v>
          </cell>
          <cell r="M81">
            <v>44.666965426748938</v>
          </cell>
          <cell r="N81">
            <v>45.012647969491333</v>
          </cell>
          <cell r="O81">
            <v>45.239011341826512</v>
          </cell>
          <cell r="P81">
            <v>45.330492786151744</v>
          </cell>
          <cell r="Q81">
            <v>45.270091562965419</v>
          </cell>
          <cell r="R81">
            <v>45.039252418966612</v>
          </cell>
          <cell r="S81">
            <v>44.617740248061239</v>
          </cell>
          <cell r="T81">
            <v>43.983505307938977</v>
          </cell>
          <cell r="U81">
            <v>43.112538310108995</v>
          </cell>
          <cell r="V81">
            <v>41.978714653430856</v>
          </cell>
          <cell r="W81">
            <v>40.553627020034924</v>
          </cell>
          <cell r="X81">
            <v>38.806405497879155</v>
          </cell>
          <cell r="Y81">
            <v>36.703524335792551</v>
          </cell>
          <cell r="Z81">
            <v>34.208594374463203</v>
          </cell>
          <cell r="AA81">
            <v>31.282140130165459</v>
          </cell>
          <cell r="AB81">
            <v>33.58418199625315</v>
          </cell>
          <cell r="AC81">
            <v>32.701858247824582</v>
          </cell>
          <cell r="AD81">
            <v>21.734767511017846</v>
          </cell>
          <cell r="AE81">
            <v>19.78336338448517</v>
          </cell>
          <cell r="AF81">
            <v>17.519545599728907</v>
          </cell>
          <cell r="AG81">
            <v>14.912849572617747</v>
          </cell>
          <cell r="AH81">
            <v>11.930279658094225</v>
          </cell>
          <cell r="AI81">
            <v>8.5361150953664477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bt service"/>
      <sheetName val="Sheet1"/>
      <sheetName val="Sheet4"/>
      <sheetName val="Buyback-yk"/>
      <sheetName val="Buyback-ad"/>
      <sheetName val="Sheet2"/>
      <sheetName val="BUR.IDA"/>
      <sheetName val="BUR.IDA (2)"/>
      <sheetName val="Impact"/>
    </sheetNames>
    <sheetDataSet>
      <sheetData sheetId="0" refreshError="1"/>
      <sheetData sheetId="1" refreshError="1"/>
      <sheetData sheetId="2" refreshError="1">
        <row r="3">
          <cell r="C3">
            <v>10970</v>
          </cell>
          <cell r="D3" t="str">
            <v>XDR</v>
          </cell>
          <cell r="E3" t="str">
            <v xml:space="preserve">2ND BOUGOURIBA AGRICUL DEV    </v>
          </cell>
          <cell r="F3" t="str">
            <v>Sum of prp</v>
          </cell>
          <cell r="G3">
            <v>47558</v>
          </cell>
        </row>
        <row r="4">
          <cell r="C4">
            <v>16070</v>
          </cell>
          <cell r="D4" t="str">
            <v>XDR</v>
          </cell>
          <cell r="E4" t="str">
            <v xml:space="preserve">HEALTH SERVICES DEVELOPMENT   </v>
          </cell>
          <cell r="F4" t="str">
            <v>Sum of prp</v>
          </cell>
          <cell r="G4">
            <v>131366</v>
          </cell>
        </row>
        <row r="5">
          <cell r="C5">
            <v>19790</v>
          </cell>
          <cell r="D5" t="str">
            <v>XDR</v>
          </cell>
          <cell r="E5" t="str">
            <v xml:space="preserve">AGRICULTURAL SERVICES         </v>
          </cell>
          <cell r="F5" t="str">
            <v>Sum of prp</v>
          </cell>
          <cell r="G5">
            <v>309693</v>
          </cell>
        </row>
        <row r="6">
          <cell r="C6">
            <v>20670</v>
          </cell>
          <cell r="D6" t="str">
            <v>XDR</v>
          </cell>
          <cell r="E6" t="str">
            <v xml:space="preserve">SECOND URBAN                  </v>
          </cell>
          <cell r="F6" t="str">
            <v>Sum of prp</v>
          </cell>
          <cell r="G6">
            <v>180000</v>
          </cell>
        </row>
        <row r="7">
          <cell r="C7">
            <v>20671</v>
          </cell>
          <cell r="D7" t="str">
            <v>XDR</v>
          </cell>
          <cell r="E7" t="str">
            <v xml:space="preserve">SECOND URBAN                  </v>
          </cell>
          <cell r="F7" t="str">
            <v>Sum of prp</v>
          </cell>
          <cell r="G7">
            <v>62774</v>
          </cell>
        </row>
        <row r="8">
          <cell r="C8">
            <v>22290</v>
          </cell>
          <cell r="D8" t="str">
            <v>XDR</v>
          </cell>
          <cell r="E8" t="str">
            <v xml:space="preserve">ENVIRONMENTAL MANAGEMENT      </v>
          </cell>
          <cell r="F8" t="str">
            <v>Sum of prp</v>
          </cell>
          <cell r="G8">
            <v>0</v>
          </cell>
        </row>
        <row r="9">
          <cell r="C9">
            <v>22440</v>
          </cell>
          <cell r="D9" t="str">
            <v>XDR</v>
          </cell>
          <cell r="E9" t="str">
            <v xml:space="preserve">FOURTH EDUCATION              </v>
          </cell>
          <cell r="F9" t="str">
            <v>Sum of prp</v>
          </cell>
          <cell r="G9">
            <v>0</v>
          </cell>
        </row>
        <row r="10">
          <cell r="C10">
            <v>23780</v>
          </cell>
          <cell r="D10" t="str">
            <v>XDR</v>
          </cell>
          <cell r="E10" t="str">
            <v xml:space="preserve">PUBLIC INSTITUTIONAL DEV      </v>
          </cell>
          <cell r="F10" t="str">
            <v>Sum of prp</v>
          </cell>
          <cell r="G10">
            <v>0</v>
          </cell>
        </row>
        <row r="11">
          <cell r="C11">
            <v>23810</v>
          </cell>
          <cell r="D11" t="str">
            <v>XDR</v>
          </cell>
          <cell r="E11" t="str">
            <v>AGRICULTURAL SECTOR ADJUSTMENT</v>
          </cell>
          <cell r="F11" t="str">
            <v>Sum of prp</v>
          </cell>
          <cell r="G11">
            <v>0</v>
          </cell>
        </row>
        <row r="12">
          <cell r="C12">
            <v>24140</v>
          </cell>
          <cell r="D12" t="str">
            <v>XDR</v>
          </cell>
          <cell r="E12" t="str">
            <v xml:space="preserve">FOOD SECURITY AND NUTRITION   </v>
          </cell>
          <cell r="F12" t="str">
            <v>Sum of prp</v>
          </cell>
          <cell r="G12">
            <v>0</v>
          </cell>
        </row>
        <row r="13">
          <cell r="C13">
            <v>24720</v>
          </cell>
          <cell r="D13" t="str">
            <v>XDR</v>
          </cell>
          <cell r="E13" t="str">
            <v xml:space="preserve">PRIVATE SECTOR ASSISTANCE     </v>
          </cell>
          <cell r="F13" t="str">
            <v>Sum of prp</v>
          </cell>
          <cell r="G13">
            <v>0</v>
          </cell>
        </row>
        <row r="14">
          <cell r="C14">
            <v>25190</v>
          </cell>
          <cell r="D14" t="str">
            <v>XDR</v>
          </cell>
          <cell r="E14" t="str">
            <v xml:space="preserve">WATER SUPPLY ENGINEERING      </v>
          </cell>
          <cell r="F14" t="str">
            <v>Sum of prp</v>
          </cell>
          <cell r="G14">
            <v>0</v>
          </cell>
        </row>
        <row r="15">
          <cell r="C15">
            <v>25900</v>
          </cell>
          <cell r="D15" t="str">
            <v>XDR</v>
          </cell>
          <cell r="E15" t="str">
            <v xml:space="preserve">ECONOMIC RECOVERY             </v>
          </cell>
          <cell r="F15" t="str">
            <v>Sum of prp</v>
          </cell>
          <cell r="G15">
            <v>0</v>
          </cell>
        </row>
        <row r="16">
          <cell r="C16">
            <v>25950</v>
          </cell>
          <cell r="D16" t="str">
            <v>XDR</v>
          </cell>
          <cell r="E16" t="str">
            <v xml:space="preserve">HEALTH AND NUTRITION          </v>
          </cell>
          <cell r="F16" t="str">
            <v>Sum of prp</v>
          </cell>
          <cell r="G16">
            <v>0</v>
          </cell>
        </row>
        <row r="17">
          <cell r="C17">
            <v>26190</v>
          </cell>
          <cell r="D17" t="str">
            <v>XDR</v>
          </cell>
          <cell r="E17" t="str">
            <v xml:space="preserve">POPULATION AND AIDS CONTROL   </v>
          </cell>
          <cell r="F17" t="str">
            <v>Sum of prp</v>
          </cell>
          <cell r="G17">
            <v>0</v>
          </cell>
        </row>
        <row r="18">
          <cell r="C18">
            <v>31410</v>
          </cell>
          <cell r="D18" t="str">
            <v>XDR</v>
          </cell>
          <cell r="E18" t="str">
            <v xml:space="preserve">ECONOMIC MGMNT REFORM SUPPORT </v>
          </cell>
          <cell r="F18" t="str">
            <v>Sum of prp</v>
          </cell>
          <cell r="G18">
            <v>0</v>
          </cell>
        </row>
        <row r="19">
          <cell r="C19">
            <v>32990</v>
          </cell>
          <cell r="D19" t="str">
            <v>XDR</v>
          </cell>
          <cell r="E19" t="str">
            <v xml:space="preserve">THIRD STRUCTURAL ADJUSTMENT   </v>
          </cell>
          <cell r="F19" t="str">
            <v>Sum of prp</v>
          </cell>
          <cell r="G19">
            <v>0</v>
          </cell>
        </row>
        <row r="20">
          <cell r="C20">
            <v>7060</v>
          </cell>
          <cell r="D20" t="str">
            <v>USD</v>
          </cell>
          <cell r="E20" t="str">
            <v xml:space="preserve">WEST VOLTA AGRICULTURAL DEV.  </v>
          </cell>
          <cell r="F20" t="str">
            <v>Sum of prp</v>
          </cell>
          <cell r="G20">
            <v>54000</v>
          </cell>
        </row>
        <row r="21">
          <cell r="C21">
            <v>7440</v>
          </cell>
          <cell r="D21" t="str">
            <v>USD</v>
          </cell>
          <cell r="E21" t="str">
            <v xml:space="preserve">REGIONAL RAILWAY              </v>
          </cell>
          <cell r="F21" t="str">
            <v>Sum of prp</v>
          </cell>
          <cell r="G21">
            <v>78000</v>
          </cell>
        </row>
        <row r="22">
          <cell r="C22">
            <v>7660</v>
          </cell>
          <cell r="D22" t="str">
            <v>USD</v>
          </cell>
          <cell r="E22" t="str">
            <v xml:space="preserve">URBAN DEVELOPMENT             </v>
          </cell>
          <cell r="F22" t="str">
            <v>Sum of prp</v>
          </cell>
          <cell r="G22">
            <v>122915</v>
          </cell>
        </row>
        <row r="23">
          <cell r="C23">
            <v>10130</v>
          </cell>
          <cell r="D23" t="str">
            <v>USD</v>
          </cell>
          <cell r="E23" t="str">
            <v xml:space="preserve">NIENA DIONKELE RICE DEV.      </v>
          </cell>
          <cell r="F23" t="str">
            <v>Sum of prp</v>
          </cell>
          <cell r="G23">
            <v>18360</v>
          </cell>
        </row>
        <row r="24">
          <cell r="C24">
            <v>12840</v>
          </cell>
          <cell r="D24" t="str">
            <v>XDR</v>
          </cell>
          <cell r="E24" t="str">
            <v xml:space="preserve">VOLTA NOIRE AGRICULTURAL DEV. </v>
          </cell>
          <cell r="F24" t="str">
            <v>Sum of prp</v>
          </cell>
          <cell r="G24">
            <v>11434</v>
          </cell>
        </row>
        <row r="25">
          <cell r="C25">
            <v>12850</v>
          </cell>
          <cell r="D25" t="str">
            <v>XDR</v>
          </cell>
          <cell r="E25" t="str">
            <v>HAUTS-BASSINS AGRICULTURAL DEV</v>
          </cell>
          <cell r="F25" t="str">
            <v>Sum of prp</v>
          </cell>
          <cell r="G25">
            <v>8053</v>
          </cell>
        </row>
        <row r="26">
          <cell r="C26">
            <v>12930</v>
          </cell>
          <cell r="D26" t="str">
            <v>XDR</v>
          </cell>
          <cell r="E26" t="str">
            <v xml:space="preserve">KOUDOUGOU PILOT AGRICULTURAL  </v>
          </cell>
          <cell r="F26" t="str">
            <v>Sum of prp</v>
          </cell>
          <cell r="G26">
            <v>22294</v>
          </cell>
        </row>
        <row r="27">
          <cell r="C27">
            <v>14820</v>
          </cell>
          <cell r="D27" t="str">
            <v>XDR</v>
          </cell>
          <cell r="E27" t="str">
            <v xml:space="preserve">MINING EXPLOR. &amp; TECH ASSIST  </v>
          </cell>
          <cell r="F27" t="str">
            <v>Sum of prp</v>
          </cell>
          <cell r="G27">
            <v>25068</v>
          </cell>
        </row>
        <row r="28">
          <cell r="C28">
            <v>1410</v>
          </cell>
          <cell r="D28" t="str">
            <v>USD</v>
          </cell>
          <cell r="E28" t="str">
            <v xml:space="preserve">TELECOMMUNICATIONS            </v>
          </cell>
          <cell r="F28" t="str">
            <v>Sum of prp</v>
          </cell>
          <cell r="G28">
            <v>13020.08</v>
          </cell>
        </row>
        <row r="29">
          <cell r="C29">
            <v>2250</v>
          </cell>
          <cell r="D29" t="str">
            <v>USD</v>
          </cell>
          <cell r="E29" t="str">
            <v xml:space="preserve">COTTON                        </v>
          </cell>
          <cell r="F29" t="str">
            <v>Sum of prp</v>
          </cell>
          <cell r="G29">
            <v>95048.55</v>
          </cell>
        </row>
        <row r="30">
          <cell r="C30">
            <v>3161</v>
          </cell>
          <cell r="D30" t="str">
            <v>USD</v>
          </cell>
          <cell r="E30" t="str">
            <v xml:space="preserve">ROAD                          </v>
          </cell>
          <cell r="F30" t="str">
            <v>Sum of prp</v>
          </cell>
          <cell r="G30">
            <v>42000</v>
          </cell>
        </row>
        <row r="31">
          <cell r="C31">
            <v>3162</v>
          </cell>
          <cell r="D31" t="str">
            <v>USD</v>
          </cell>
          <cell r="E31" t="str">
            <v xml:space="preserve">ROAD                          </v>
          </cell>
          <cell r="F31" t="str">
            <v>Sum of prp</v>
          </cell>
          <cell r="G31">
            <v>20250</v>
          </cell>
        </row>
        <row r="32">
          <cell r="C32">
            <v>3170</v>
          </cell>
          <cell r="D32" t="str">
            <v>USD</v>
          </cell>
          <cell r="E32" t="str">
            <v xml:space="preserve">RURAL DEVELOPMENT FUND        </v>
          </cell>
          <cell r="F32" t="str">
            <v>Sum of prp</v>
          </cell>
          <cell r="G32">
            <v>33000</v>
          </cell>
        </row>
        <row r="33">
          <cell r="C33">
            <v>4300</v>
          </cell>
          <cell r="D33" t="str">
            <v>USD</v>
          </cell>
          <cell r="E33" t="str">
            <v xml:space="preserve">EDUCATION                     </v>
          </cell>
          <cell r="F33" t="str">
            <v>Sum of prp</v>
          </cell>
          <cell r="G33">
            <v>42750</v>
          </cell>
        </row>
        <row r="34">
          <cell r="C34">
            <v>4310</v>
          </cell>
          <cell r="D34" t="str">
            <v>USD</v>
          </cell>
          <cell r="E34" t="str">
            <v xml:space="preserve">SECOND TELECOMMUNICATIONS     </v>
          </cell>
          <cell r="F34" t="str">
            <v>Sum of prp</v>
          </cell>
          <cell r="G34">
            <v>67500</v>
          </cell>
        </row>
        <row r="35">
          <cell r="C35">
            <v>4960</v>
          </cell>
          <cell r="D35" t="str">
            <v>USD</v>
          </cell>
          <cell r="E35" t="str">
            <v xml:space="preserve">BOUGOURIBA AGRICULTURAL DEV.  </v>
          </cell>
          <cell r="F35" t="str">
            <v>Sum of prp</v>
          </cell>
          <cell r="G35">
            <v>120000</v>
          </cell>
        </row>
        <row r="36">
          <cell r="C36">
            <v>5570</v>
          </cell>
          <cell r="D36" t="str">
            <v>USD</v>
          </cell>
          <cell r="E36" t="str">
            <v xml:space="preserve">LIVESTOCK DEVELOPMENT         </v>
          </cell>
          <cell r="F36" t="str">
            <v>Sum of prp</v>
          </cell>
          <cell r="G36">
            <v>90000</v>
          </cell>
        </row>
        <row r="37">
          <cell r="C37">
            <v>5790</v>
          </cell>
          <cell r="D37" t="str">
            <v>USD</v>
          </cell>
          <cell r="E37" t="str">
            <v xml:space="preserve">RURAL ROADS                   </v>
          </cell>
          <cell r="F37" t="str">
            <v>Sum of prp</v>
          </cell>
          <cell r="G37">
            <v>112410</v>
          </cell>
        </row>
        <row r="38">
          <cell r="C38">
            <v>6400</v>
          </cell>
          <cell r="D38" t="str">
            <v>USD</v>
          </cell>
          <cell r="E38" t="str">
            <v xml:space="preserve">SECOND RURAL DEVELOPMENT FUND </v>
          </cell>
          <cell r="F38" t="str">
            <v>Sum of prp</v>
          </cell>
          <cell r="G38">
            <v>140966</v>
          </cell>
        </row>
        <row r="39">
          <cell r="C39">
            <v>6530</v>
          </cell>
          <cell r="D39" t="str">
            <v>USD</v>
          </cell>
          <cell r="E39" t="str">
            <v xml:space="preserve">THIRD HIGHWAY                 </v>
          </cell>
          <cell r="F39" t="str">
            <v>Sum of prp</v>
          </cell>
          <cell r="G39">
            <v>300000</v>
          </cell>
        </row>
        <row r="40">
          <cell r="C40">
            <v>7590</v>
          </cell>
          <cell r="D40" t="str">
            <v>USD</v>
          </cell>
          <cell r="E40" t="str">
            <v xml:space="preserve">ARTISAN SMALL &amp; MEDIUM SCALE  </v>
          </cell>
          <cell r="F40" t="str">
            <v>Sum of prp</v>
          </cell>
          <cell r="G40">
            <v>47801</v>
          </cell>
        </row>
        <row r="41">
          <cell r="C41">
            <v>9560</v>
          </cell>
          <cell r="D41" t="str">
            <v>USD</v>
          </cell>
          <cell r="E41" t="str">
            <v xml:space="preserve">SECOND EDUCATION              </v>
          </cell>
          <cell r="F41" t="str">
            <v>Sum of prp</v>
          </cell>
          <cell r="G41">
            <v>155903</v>
          </cell>
        </row>
        <row r="42">
          <cell r="C42">
            <v>11640</v>
          </cell>
          <cell r="D42" t="str">
            <v>XDR</v>
          </cell>
          <cell r="E42" t="str">
            <v xml:space="preserve">FOURTH HIGHWAY                </v>
          </cell>
          <cell r="F42" t="str">
            <v>Sum of prp</v>
          </cell>
          <cell r="G42">
            <v>186523</v>
          </cell>
        </row>
        <row r="43">
          <cell r="C43">
            <v>12180</v>
          </cell>
          <cell r="D43" t="str">
            <v>XDR</v>
          </cell>
          <cell r="E43" t="str">
            <v xml:space="preserve">3RD RURAL DEVELOPMENT FUND    </v>
          </cell>
          <cell r="F43" t="str">
            <v>Sum of prp</v>
          </cell>
          <cell r="G43">
            <v>68000</v>
          </cell>
        </row>
        <row r="44">
          <cell r="C44">
            <v>15500</v>
          </cell>
          <cell r="D44" t="str">
            <v>XDR</v>
          </cell>
          <cell r="E44" t="str">
            <v xml:space="preserve">FERTILIZER                    </v>
          </cell>
          <cell r="F44" t="str">
            <v>Sum of prp</v>
          </cell>
          <cell r="G44">
            <v>38375</v>
          </cell>
        </row>
        <row r="45">
          <cell r="C45">
            <v>15980</v>
          </cell>
          <cell r="D45" t="str">
            <v>XDR</v>
          </cell>
          <cell r="E45" t="str">
            <v xml:space="preserve">PRIMARY EDUCATION DEV.        </v>
          </cell>
          <cell r="F45" t="str">
            <v>Sum of prp</v>
          </cell>
          <cell r="G45">
            <v>102242</v>
          </cell>
        </row>
        <row r="46">
          <cell r="C46">
            <v>18960</v>
          </cell>
          <cell r="D46" t="str">
            <v>XDR</v>
          </cell>
          <cell r="E46" t="str">
            <v xml:space="preserve">AGRICULTURAL RESEARCH         </v>
          </cell>
          <cell r="F46" t="str">
            <v>Sum of prp</v>
          </cell>
          <cell r="G46">
            <v>141000</v>
          </cell>
        </row>
        <row r="47">
          <cell r="C47">
            <v>22810</v>
          </cell>
          <cell r="D47" t="str">
            <v>XDR</v>
          </cell>
          <cell r="E47" t="str">
            <v xml:space="preserve">STRUCTURAL ADJUSTMENT         </v>
          </cell>
          <cell r="F47" t="str">
            <v>Sum of prp</v>
          </cell>
          <cell r="G47">
            <v>0</v>
          </cell>
        </row>
        <row r="48">
          <cell r="C48">
            <v>22820</v>
          </cell>
          <cell r="D48" t="str">
            <v>XDR</v>
          </cell>
          <cell r="E48" t="str">
            <v xml:space="preserve">PUBLIC WORKS &amp; EMPLOYMENT     </v>
          </cell>
          <cell r="F48" t="str">
            <v>Sum of prp</v>
          </cell>
          <cell r="G48">
            <v>0</v>
          </cell>
        </row>
        <row r="49">
          <cell r="C49">
            <v>23320</v>
          </cell>
          <cell r="D49" t="str">
            <v>XDR</v>
          </cell>
          <cell r="E49" t="str">
            <v xml:space="preserve">TRANSPORT SECTOR ADJUSTMENT   </v>
          </cell>
          <cell r="F49" t="str">
            <v>Sum of prp</v>
          </cell>
          <cell r="G49">
            <v>0</v>
          </cell>
        </row>
        <row r="50">
          <cell r="C50">
            <v>27280</v>
          </cell>
          <cell r="D50" t="str">
            <v>XDR</v>
          </cell>
          <cell r="E50" t="str">
            <v xml:space="preserve">URBAN ENVIRONMENT             </v>
          </cell>
          <cell r="F50" t="str">
            <v>Sum of prp</v>
          </cell>
          <cell r="G50">
            <v>0</v>
          </cell>
        </row>
        <row r="51">
          <cell r="C51">
            <v>29740</v>
          </cell>
          <cell r="D51" t="str">
            <v>XDR</v>
          </cell>
          <cell r="E51" t="str">
            <v xml:space="preserve">2ND NTL AGRICUL SERVICES      </v>
          </cell>
          <cell r="F51" t="str">
            <v>Sum of prp</v>
          </cell>
          <cell r="G51">
            <v>0</v>
          </cell>
        </row>
        <row r="52">
          <cell r="C52">
            <v>31610</v>
          </cell>
          <cell r="D52" t="str">
            <v>XDR</v>
          </cell>
          <cell r="E52" t="str">
            <v xml:space="preserve">PILOT PRIVATE IRRIGATION DEV  </v>
          </cell>
          <cell r="F52" t="str">
            <v>Sum of prp</v>
          </cell>
          <cell r="G52">
            <v>0</v>
          </cell>
        </row>
        <row r="53">
          <cell r="C53">
            <v>4420</v>
          </cell>
          <cell r="D53" t="str">
            <v>USD</v>
          </cell>
          <cell r="E53" t="str">
            <v xml:space="preserve">DROUGHT RELIEF                </v>
          </cell>
          <cell r="F53" t="str">
            <v>Sum of prp</v>
          </cell>
          <cell r="G53">
            <v>30000</v>
          </cell>
        </row>
        <row r="54">
          <cell r="C54">
            <v>9820</v>
          </cell>
          <cell r="D54" t="str">
            <v>USD</v>
          </cell>
          <cell r="E54" t="str">
            <v xml:space="preserve">FORESTRY                      </v>
          </cell>
          <cell r="F54" t="str">
            <v>Sum of prp</v>
          </cell>
          <cell r="G54">
            <v>72266.36</v>
          </cell>
        </row>
        <row r="55">
          <cell r="C55">
            <v>12350</v>
          </cell>
          <cell r="D55" t="str">
            <v>XDR</v>
          </cell>
          <cell r="E55" t="str">
            <v xml:space="preserve">THIRD TELECOMMUNICATIONS      </v>
          </cell>
          <cell r="F55" t="str">
            <v>Sum of prp</v>
          </cell>
          <cell r="G55">
            <v>74500</v>
          </cell>
        </row>
        <row r="56">
          <cell r="C56" t="str">
            <v>N0070</v>
          </cell>
          <cell r="D56" t="str">
            <v>XDR</v>
          </cell>
          <cell r="E56" t="str">
            <v xml:space="preserve">POST-PRIMARY EDUCATION        </v>
          </cell>
          <cell r="F56" t="str">
            <v>Sum of prp</v>
          </cell>
          <cell r="G56">
            <v>0</v>
          </cell>
        </row>
        <row r="57">
          <cell r="C57" t="str">
            <v>N0290</v>
          </cell>
          <cell r="D57" t="str">
            <v>XDR</v>
          </cell>
          <cell r="E57" t="str">
            <v>MINING SECTOR CAPACITY BUILDIN</v>
          </cell>
          <cell r="F57" t="str">
            <v>Sum of prp</v>
          </cell>
          <cell r="G57">
            <v>0</v>
          </cell>
        </row>
        <row r="58">
          <cell r="C58">
            <v>10970</v>
          </cell>
          <cell r="D58" t="str">
            <v>XDR</v>
          </cell>
          <cell r="E58" t="str">
            <v xml:space="preserve">2ND BOUGOURIBA AGRICUL DEV    </v>
          </cell>
          <cell r="F58" t="str">
            <v>Sum of int</v>
          </cell>
          <cell r="G58">
            <v>32458.562999999998</v>
          </cell>
        </row>
        <row r="59">
          <cell r="C59">
            <v>16070</v>
          </cell>
          <cell r="D59" t="str">
            <v>XDR</v>
          </cell>
          <cell r="E59" t="str">
            <v xml:space="preserve">HEALTH SERVICES DEVELOPMENT   </v>
          </cell>
          <cell r="F59" t="str">
            <v>Sum of int</v>
          </cell>
          <cell r="G59">
            <v>94091.476999999999</v>
          </cell>
        </row>
        <row r="60">
          <cell r="C60">
            <v>19790</v>
          </cell>
          <cell r="D60" t="str">
            <v>XDR</v>
          </cell>
          <cell r="E60" t="str">
            <v xml:space="preserve">AGRICULTURAL SERVICES         </v>
          </cell>
          <cell r="F60" t="str">
            <v>Sum of int</v>
          </cell>
          <cell r="G60">
            <v>113812.308</v>
          </cell>
        </row>
        <row r="61">
          <cell r="C61">
            <v>20670</v>
          </cell>
          <cell r="D61" t="str">
            <v>XDR</v>
          </cell>
          <cell r="E61" t="str">
            <v xml:space="preserve">SECOND URBAN                  </v>
          </cell>
          <cell r="F61" t="str">
            <v>Sum of int</v>
          </cell>
          <cell r="G61">
            <v>67500</v>
          </cell>
        </row>
        <row r="62">
          <cell r="C62">
            <v>20671</v>
          </cell>
          <cell r="D62" t="str">
            <v>XDR</v>
          </cell>
          <cell r="E62" t="str">
            <v xml:space="preserve">SECOND URBAN                  </v>
          </cell>
          <cell r="F62" t="str">
            <v>Sum of int</v>
          </cell>
          <cell r="G62">
            <v>23540.431</v>
          </cell>
        </row>
        <row r="63">
          <cell r="C63">
            <v>22290</v>
          </cell>
          <cell r="D63" t="str">
            <v>XDR</v>
          </cell>
          <cell r="E63" t="str">
            <v xml:space="preserve">ENVIRONMENTAL MANAGEMENT      </v>
          </cell>
          <cell r="F63" t="str">
            <v>Sum of int</v>
          </cell>
          <cell r="G63">
            <v>43125</v>
          </cell>
        </row>
        <row r="64">
          <cell r="C64">
            <v>22440</v>
          </cell>
          <cell r="D64" t="str">
            <v>XDR</v>
          </cell>
          <cell r="E64" t="str">
            <v xml:space="preserve">FOURTH EDUCATION              </v>
          </cell>
          <cell r="F64" t="str">
            <v>Sum of int</v>
          </cell>
          <cell r="G64">
            <v>66584.756999999998</v>
          </cell>
        </row>
        <row r="65">
          <cell r="C65">
            <v>23780</v>
          </cell>
          <cell r="D65" t="str">
            <v>XDR</v>
          </cell>
          <cell r="E65" t="str">
            <v xml:space="preserve">PUBLIC INSTITUTIONAL DEV      </v>
          </cell>
          <cell r="F65" t="str">
            <v>Sum of int</v>
          </cell>
          <cell r="G65">
            <v>30334.752637499998</v>
          </cell>
        </row>
        <row r="66">
          <cell r="C66">
            <v>23810</v>
          </cell>
          <cell r="D66" t="str">
            <v>XDR</v>
          </cell>
          <cell r="E66" t="str">
            <v>AGRICULTURAL SECTOR ADJUSTMENT</v>
          </cell>
          <cell r="F66" t="str">
            <v>Sum of int</v>
          </cell>
          <cell r="G66">
            <v>77250</v>
          </cell>
        </row>
        <row r="67">
          <cell r="C67">
            <v>24140</v>
          </cell>
          <cell r="D67" t="str">
            <v>XDR</v>
          </cell>
          <cell r="E67" t="str">
            <v xml:space="preserve">FOOD SECURITY AND NUTRITION   </v>
          </cell>
          <cell r="F67" t="str">
            <v>Sum of int</v>
          </cell>
          <cell r="G67">
            <v>19919.250712500001</v>
          </cell>
        </row>
        <row r="68">
          <cell r="C68">
            <v>24720</v>
          </cell>
          <cell r="D68" t="str">
            <v>XDR</v>
          </cell>
          <cell r="E68" t="str">
            <v xml:space="preserve">PRIVATE SECTOR ASSISTANCE     </v>
          </cell>
          <cell r="F68" t="str">
            <v>Sum of int</v>
          </cell>
          <cell r="G68">
            <v>10174.854074999999</v>
          </cell>
        </row>
        <row r="69">
          <cell r="C69">
            <v>25190</v>
          </cell>
          <cell r="D69" t="str">
            <v>XDR</v>
          </cell>
          <cell r="E69" t="str">
            <v xml:space="preserve">WATER SUPPLY ENGINEERING      </v>
          </cell>
          <cell r="F69" t="str">
            <v>Sum of int</v>
          </cell>
          <cell r="G69">
            <v>10846.665000000001</v>
          </cell>
        </row>
        <row r="70">
          <cell r="C70">
            <v>25900</v>
          </cell>
          <cell r="D70" t="str">
            <v>XDR</v>
          </cell>
          <cell r="E70" t="str">
            <v xml:space="preserve">ECONOMIC RECOVERY             </v>
          </cell>
          <cell r="F70" t="str">
            <v>Sum of int</v>
          </cell>
          <cell r="G70">
            <v>67500</v>
          </cell>
        </row>
        <row r="71">
          <cell r="C71">
            <v>25950</v>
          </cell>
          <cell r="D71" t="str">
            <v>XDR</v>
          </cell>
          <cell r="E71" t="str">
            <v xml:space="preserve">HEALTH AND NUTRITION          </v>
          </cell>
          <cell r="F71" t="str">
            <v>Sum of int</v>
          </cell>
          <cell r="G71">
            <v>52630.330087499999</v>
          </cell>
        </row>
        <row r="72">
          <cell r="C72">
            <v>26190</v>
          </cell>
          <cell r="D72" t="str">
            <v>XDR</v>
          </cell>
          <cell r="E72" t="str">
            <v xml:space="preserve">POPULATION AND AIDS CONTROL   </v>
          </cell>
          <cell r="F72" t="str">
            <v>Sum of int</v>
          </cell>
          <cell r="G72">
            <v>48396.948675</v>
          </cell>
        </row>
        <row r="73">
          <cell r="C73">
            <v>31410</v>
          </cell>
          <cell r="D73" t="str">
            <v>XDR</v>
          </cell>
          <cell r="E73" t="str">
            <v xml:space="preserve">ECONOMIC MGMNT REFORM SUPPORT </v>
          </cell>
          <cell r="F73" t="str">
            <v>Sum of int</v>
          </cell>
          <cell r="G73">
            <v>41250</v>
          </cell>
        </row>
        <row r="74">
          <cell r="C74">
            <v>32990</v>
          </cell>
          <cell r="D74" t="str">
            <v>XDR</v>
          </cell>
          <cell r="E74" t="str">
            <v xml:space="preserve">THIRD STRUCTURAL ADJUSTMENT   </v>
          </cell>
          <cell r="F74" t="str">
            <v>Sum of int</v>
          </cell>
          <cell r="G74">
            <v>67500</v>
          </cell>
        </row>
        <row r="75">
          <cell r="C75">
            <v>7060</v>
          </cell>
          <cell r="D75" t="str">
            <v>USD</v>
          </cell>
          <cell r="E75" t="str">
            <v xml:space="preserve">WEST VOLTA AGRICULTURAL DEV.  </v>
          </cell>
          <cell r="F75" t="str">
            <v>Sum of int</v>
          </cell>
          <cell r="G75">
            <v>11137.5</v>
          </cell>
        </row>
        <row r="76">
          <cell r="C76">
            <v>7440</v>
          </cell>
          <cell r="D76" t="str">
            <v>USD</v>
          </cell>
          <cell r="E76" t="str">
            <v xml:space="preserve">REGIONAL RAILWAY              </v>
          </cell>
          <cell r="F76" t="str">
            <v>Sum of int</v>
          </cell>
          <cell r="G76">
            <v>16380</v>
          </cell>
        </row>
        <row r="77">
          <cell r="C77">
            <v>7660</v>
          </cell>
          <cell r="D77" t="str">
            <v>USD</v>
          </cell>
          <cell r="E77" t="str">
            <v xml:space="preserve">URBAN DEVELOPMENT             </v>
          </cell>
          <cell r="F77" t="str">
            <v>Sum of int</v>
          </cell>
          <cell r="G77">
            <v>25812.316999999999</v>
          </cell>
        </row>
        <row r="78">
          <cell r="C78">
            <v>10130</v>
          </cell>
          <cell r="D78" t="str">
            <v>USD</v>
          </cell>
          <cell r="E78" t="str">
            <v xml:space="preserve">NIENA DIONKELE RICE DEV.      </v>
          </cell>
          <cell r="F78" t="str">
            <v>Sum of int</v>
          </cell>
          <cell r="G78">
            <v>12462.197</v>
          </cell>
        </row>
        <row r="79">
          <cell r="C79">
            <v>12840</v>
          </cell>
          <cell r="D79" t="str">
            <v>XDR</v>
          </cell>
          <cell r="E79" t="str">
            <v xml:space="preserve">VOLTA NOIRE AGRICULTURAL DEV. </v>
          </cell>
          <cell r="F79" t="str">
            <v>Sum of int</v>
          </cell>
          <cell r="G79">
            <v>7932.8810000000003</v>
          </cell>
        </row>
        <row r="80">
          <cell r="C80">
            <v>12850</v>
          </cell>
          <cell r="D80" t="str">
            <v>XDR</v>
          </cell>
          <cell r="E80" t="str">
            <v>HAUTS-BASSINS AGRICULTURAL DEV</v>
          </cell>
          <cell r="F80" t="str">
            <v>Sum of int</v>
          </cell>
          <cell r="G80">
            <v>5587.3890000000001</v>
          </cell>
        </row>
        <row r="81">
          <cell r="C81">
            <v>12930</v>
          </cell>
          <cell r="D81" t="str">
            <v>XDR</v>
          </cell>
          <cell r="E81" t="str">
            <v xml:space="preserve">KOUDOUGOU PILOT AGRICULTURAL  </v>
          </cell>
          <cell r="F81" t="str">
            <v>Sum of int</v>
          </cell>
          <cell r="G81">
            <v>15550.316999999999</v>
          </cell>
        </row>
        <row r="82">
          <cell r="C82">
            <v>14820</v>
          </cell>
          <cell r="D82" t="str">
            <v>XDR</v>
          </cell>
          <cell r="E82" t="str">
            <v xml:space="preserve">MINING EXPLOR. &amp; TECH ASSIST  </v>
          </cell>
          <cell r="F82" t="str">
            <v>Sum of int</v>
          </cell>
          <cell r="G82">
            <v>17767.3</v>
          </cell>
        </row>
        <row r="83">
          <cell r="C83">
            <v>1410</v>
          </cell>
          <cell r="D83" t="str">
            <v>USD</v>
          </cell>
          <cell r="E83" t="str">
            <v xml:space="preserve">TELECOMMUNICATIONS            </v>
          </cell>
          <cell r="F83" t="str">
            <v>Sum of int</v>
          </cell>
          <cell r="G83">
            <v>1855.3620000000001</v>
          </cell>
        </row>
        <row r="84">
          <cell r="C84">
            <v>2250</v>
          </cell>
          <cell r="D84" t="str">
            <v>USD</v>
          </cell>
          <cell r="E84" t="str">
            <v xml:space="preserve">COTTON                        </v>
          </cell>
          <cell r="F84" t="str">
            <v>Sum of int</v>
          </cell>
          <cell r="G84">
            <v>14970.147000000001</v>
          </cell>
        </row>
        <row r="85">
          <cell r="C85">
            <v>3161</v>
          </cell>
          <cell r="D85" t="str">
            <v>USD</v>
          </cell>
          <cell r="E85" t="str">
            <v xml:space="preserve">ROAD                          </v>
          </cell>
          <cell r="F85" t="str">
            <v>Sum of int</v>
          </cell>
          <cell r="G85">
            <v>7087.5</v>
          </cell>
        </row>
        <row r="86">
          <cell r="C86">
            <v>3162</v>
          </cell>
          <cell r="D86" t="str">
            <v>USD</v>
          </cell>
          <cell r="E86" t="str">
            <v xml:space="preserve">ROAD                          </v>
          </cell>
          <cell r="F86" t="str">
            <v>Sum of int</v>
          </cell>
          <cell r="G86">
            <v>3417.1880000000001</v>
          </cell>
        </row>
        <row r="87">
          <cell r="C87">
            <v>3170</v>
          </cell>
          <cell r="D87" t="str">
            <v>USD</v>
          </cell>
          <cell r="E87" t="str">
            <v xml:space="preserve">RURAL DEVELOPMENT FUND        </v>
          </cell>
          <cell r="F87" t="str">
            <v>Sum of int</v>
          </cell>
          <cell r="G87">
            <v>5568.75</v>
          </cell>
        </row>
        <row r="88">
          <cell r="C88">
            <v>4300</v>
          </cell>
          <cell r="D88" t="str">
            <v>USD</v>
          </cell>
          <cell r="E88" t="str">
            <v xml:space="preserve">EDUCATION                     </v>
          </cell>
          <cell r="F88" t="str">
            <v>Sum of int</v>
          </cell>
          <cell r="G88">
            <v>7534.6880000000001</v>
          </cell>
        </row>
        <row r="89">
          <cell r="C89">
            <v>4310</v>
          </cell>
          <cell r="D89" t="str">
            <v>USD</v>
          </cell>
          <cell r="E89" t="str">
            <v xml:space="preserve">SECOND TELECOMMUNICATIONS     </v>
          </cell>
          <cell r="F89" t="str">
            <v>Sum of int</v>
          </cell>
          <cell r="G89">
            <v>11896.875</v>
          </cell>
        </row>
        <row r="90">
          <cell r="C90">
            <v>4960</v>
          </cell>
          <cell r="D90" t="str">
            <v>USD</v>
          </cell>
          <cell r="E90" t="str">
            <v xml:space="preserve">BOUGOURIBA AGRICULTURAL DEV.  </v>
          </cell>
          <cell r="F90" t="str">
            <v>Sum of int</v>
          </cell>
          <cell r="G90">
            <v>22050</v>
          </cell>
        </row>
        <row r="91">
          <cell r="C91">
            <v>5570</v>
          </cell>
          <cell r="D91" t="str">
            <v>USD</v>
          </cell>
          <cell r="E91" t="str">
            <v xml:space="preserve">LIVESTOCK DEVELOPMENT         </v>
          </cell>
          <cell r="F91" t="str">
            <v>Sum of int</v>
          </cell>
          <cell r="G91">
            <v>17212.5</v>
          </cell>
        </row>
        <row r="92">
          <cell r="C92">
            <v>5790</v>
          </cell>
          <cell r="D92" t="str">
            <v>USD</v>
          </cell>
          <cell r="E92" t="str">
            <v xml:space="preserve">RURAL ROADS                   </v>
          </cell>
          <cell r="F92" t="str">
            <v>Sum of int</v>
          </cell>
          <cell r="G92">
            <v>21499.114000000001</v>
          </cell>
        </row>
        <row r="93">
          <cell r="C93">
            <v>6400</v>
          </cell>
          <cell r="D93" t="str">
            <v>USD</v>
          </cell>
          <cell r="E93" t="str">
            <v xml:space="preserve">SECOND RURAL DEVELOPMENT FUND </v>
          </cell>
          <cell r="F93" t="str">
            <v>Sum of int</v>
          </cell>
          <cell r="G93">
            <v>28017.054</v>
          </cell>
        </row>
        <row r="94">
          <cell r="C94">
            <v>6530</v>
          </cell>
          <cell r="D94" t="str">
            <v>USD</v>
          </cell>
          <cell r="E94" t="str">
            <v xml:space="preserve">THIRD HIGHWAY                 </v>
          </cell>
          <cell r="F94" t="str">
            <v>Sum of int</v>
          </cell>
          <cell r="G94">
            <v>59625</v>
          </cell>
        </row>
        <row r="95">
          <cell r="C95">
            <v>7590</v>
          </cell>
          <cell r="D95" t="str">
            <v>USD</v>
          </cell>
          <cell r="E95" t="str">
            <v xml:space="preserve">ARTISAN SMALL &amp; MEDIUM SCALE  </v>
          </cell>
          <cell r="F95" t="str">
            <v>Sum of int</v>
          </cell>
          <cell r="G95">
            <v>10038.311</v>
          </cell>
        </row>
        <row r="96">
          <cell r="C96">
            <v>9560</v>
          </cell>
          <cell r="D96" t="str">
            <v>USD</v>
          </cell>
          <cell r="E96" t="str">
            <v xml:space="preserve">SECOND EDUCATION              </v>
          </cell>
          <cell r="F96" t="str">
            <v>Sum of int</v>
          </cell>
          <cell r="G96">
            <v>35078.398999999998</v>
          </cell>
        </row>
        <row r="97">
          <cell r="C97">
            <v>11640</v>
          </cell>
          <cell r="D97" t="str">
            <v>XDR</v>
          </cell>
          <cell r="E97" t="str">
            <v xml:space="preserve">FOURTH HIGHWAY                </v>
          </cell>
          <cell r="F97" t="str">
            <v>Sum of int</v>
          </cell>
          <cell r="G97">
            <v>128001.795</v>
          </cell>
        </row>
        <row r="98">
          <cell r="C98">
            <v>12180</v>
          </cell>
          <cell r="D98" t="str">
            <v>XDR</v>
          </cell>
          <cell r="E98" t="str">
            <v xml:space="preserve">3RD RURAL DEVELOPMENT FUND    </v>
          </cell>
          <cell r="F98" t="str">
            <v>Sum of int</v>
          </cell>
          <cell r="G98">
            <v>46920</v>
          </cell>
        </row>
        <row r="99">
          <cell r="C99">
            <v>15500</v>
          </cell>
          <cell r="D99" t="str">
            <v>XDR</v>
          </cell>
          <cell r="E99" t="str">
            <v xml:space="preserve">FERTILIZER                    </v>
          </cell>
          <cell r="F99" t="str">
            <v>Sum of int</v>
          </cell>
          <cell r="G99">
            <v>27342.881000000001</v>
          </cell>
        </row>
        <row r="100">
          <cell r="C100">
            <v>15980</v>
          </cell>
          <cell r="D100" t="str">
            <v>XDR</v>
          </cell>
          <cell r="E100" t="str">
            <v xml:space="preserve">PRIMARY EDUCATION DEV.        </v>
          </cell>
          <cell r="F100" t="str">
            <v>Sum of int</v>
          </cell>
          <cell r="G100">
            <v>73231.323000000004</v>
          </cell>
        </row>
        <row r="101">
          <cell r="C101">
            <v>18960</v>
          </cell>
          <cell r="D101" t="str">
            <v>XDR</v>
          </cell>
          <cell r="E101" t="str">
            <v xml:space="preserve">AGRICULTURAL RESEARCH         </v>
          </cell>
          <cell r="F101" t="str">
            <v>Sum of int</v>
          </cell>
          <cell r="G101">
            <v>50760</v>
          </cell>
        </row>
        <row r="102">
          <cell r="C102">
            <v>22810</v>
          </cell>
          <cell r="D102" t="str">
            <v>XDR</v>
          </cell>
          <cell r="E102" t="str">
            <v xml:space="preserve">STRUCTURAL ADJUSTMENT         </v>
          </cell>
          <cell r="F102" t="str">
            <v>Sum of int</v>
          </cell>
          <cell r="G102">
            <v>225000</v>
          </cell>
        </row>
        <row r="103">
          <cell r="C103">
            <v>22820</v>
          </cell>
          <cell r="D103" t="str">
            <v>XDR</v>
          </cell>
          <cell r="E103" t="str">
            <v xml:space="preserve">PUBLIC WORKS &amp; EMPLOYMENT     </v>
          </cell>
          <cell r="F103" t="str">
            <v>Sum of int</v>
          </cell>
          <cell r="G103">
            <v>56250</v>
          </cell>
        </row>
        <row r="104">
          <cell r="C104">
            <v>23320</v>
          </cell>
          <cell r="D104" t="str">
            <v>XDR</v>
          </cell>
          <cell r="E104" t="str">
            <v xml:space="preserve">TRANSPORT SECTOR ADJUSTMENT   </v>
          </cell>
          <cell r="F104" t="str">
            <v>Sum of int</v>
          </cell>
          <cell r="G104">
            <v>170195.64517500001</v>
          </cell>
        </row>
        <row r="105">
          <cell r="C105">
            <v>27280</v>
          </cell>
          <cell r="D105" t="str">
            <v>XDR</v>
          </cell>
          <cell r="E105" t="str">
            <v xml:space="preserve">URBAN ENVIRONMENT             </v>
          </cell>
          <cell r="F105" t="str">
            <v>Sum of int</v>
          </cell>
          <cell r="G105">
            <v>35676.802125000002</v>
          </cell>
        </row>
        <row r="106">
          <cell r="C106">
            <v>29740</v>
          </cell>
          <cell r="D106" t="str">
            <v>XDR</v>
          </cell>
          <cell r="E106" t="str">
            <v xml:space="preserve">2ND NTL AGRICUL SERVICES      </v>
          </cell>
          <cell r="F106" t="str">
            <v>Sum of int</v>
          </cell>
          <cell r="G106">
            <v>15142.856249999999</v>
          </cell>
        </row>
        <row r="107">
          <cell r="C107">
            <v>31610</v>
          </cell>
          <cell r="D107" t="str">
            <v>XDR</v>
          </cell>
          <cell r="E107" t="str">
            <v xml:space="preserve">PILOT PRIVATE IRRIGATION DEV  </v>
          </cell>
          <cell r="F107" t="str">
            <v>Sum of int</v>
          </cell>
          <cell r="G107">
            <v>1715.9456249999998</v>
          </cell>
        </row>
        <row r="108">
          <cell r="C108">
            <v>4420</v>
          </cell>
          <cell r="D108" t="str">
            <v>USD</v>
          </cell>
          <cell r="E108" t="str">
            <v xml:space="preserve">DROUGHT RELIEF                </v>
          </cell>
          <cell r="F108" t="str">
            <v>Sum of int</v>
          </cell>
          <cell r="G108">
            <v>5287.5</v>
          </cell>
        </row>
        <row r="109">
          <cell r="C109">
            <v>9820</v>
          </cell>
          <cell r="D109" t="str">
            <v>USD</v>
          </cell>
          <cell r="E109" t="str">
            <v xml:space="preserve">FORESTRY                      </v>
          </cell>
          <cell r="F109" t="str">
            <v>Sum of int</v>
          </cell>
          <cell r="G109">
            <v>16260.058999999999</v>
          </cell>
        </row>
        <row r="110">
          <cell r="C110">
            <v>12350</v>
          </cell>
          <cell r="D110" t="str">
            <v>XDR</v>
          </cell>
          <cell r="E110" t="str">
            <v xml:space="preserve">THIRD TELECOMMUNICATIONS      </v>
          </cell>
          <cell r="F110" t="str">
            <v>Sum of int</v>
          </cell>
          <cell r="G110">
            <v>51405</v>
          </cell>
        </row>
        <row r="111">
          <cell r="C111" t="str">
            <v>N0070</v>
          </cell>
          <cell r="D111" t="str">
            <v>XDR</v>
          </cell>
          <cell r="E111" t="str">
            <v xml:space="preserve">POST-PRIMARY EDUCATION        </v>
          </cell>
          <cell r="F111" t="str">
            <v>Sum of int</v>
          </cell>
          <cell r="G111">
            <v>12008.654437499999</v>
          </cell>
        </row>
        <row r="112">
          <cell r="C112" t="str">
            <v>N0290</v>
          </cell>
          <cell r="D112" t="str">
            <v>XDR</v>
          </cell>
          <cell r="E112" t="str">
            <v>MINING SECTOR CAPACITY BUILDIN</v>
          </cell>
          <cell r="F112" t="str">
            <v>Sum of int</v>
          </cell>
          <cell r="G112">
            <v>6942.3496875000001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s"/>
      <sheetName val="Charts (2)"/>
      <sheetName val="Chart1"/>
      <sheetName val="Chart2"/>
      <sheetName val="Chart2 (2)"/>
      <sheetName val="Model"/>
      <sheetName val="Assps"/>
      <sheetName val="Summary"/>
      <sheetName val="EHT"/>
      <sheetName val="SDA"/>
      <sheetName val="TSIA"/>
      <sheetName val="SSIA"/>
      <sheetName val="HIPC DATA"/>
      <sheetName val="HIPC History"/>
      <sheetName val="Gold"/>
      <sheetName val="Track_RA"/>
      <sheetName val="RAFilter"/>
      <sheetName val="July1999NewQ"/>
      <sheetName val="M"/>
      <sheetName val="Weta2002"/>
      <sheetName val="Sheet4"/>
      <sheetName val="IN"/>
      <sheetName val="Charts_(2)"/>
      <sheetName val="Chart2_(2)"/>
      <sheetName val="HIPC_DATA"/>
      <sheetName val="HIPC_History"/>
      <sheetName val="Charts_(2)1"/>
      <sheetName val="Chart2_(2)1"/>
      <sheetName val="HIPC_DATA1"/>
      <sheetName val="HIPC_History1"/>
      <sheetName val="Charts_(2)2"/>
      <sheetName val="Chart2_(2)2"/>
      <sheetName val="HIPC_DATA2"/>
      <sheetName val="HIPC_History2"/>
      <sheetName val="Charts_(2)3"/>
      <sheetName val="Chart2_(2)3"/>
      <sheetName val="HIPC_DATA3"/>
      <sheetName val="HIPC_History3"/>
      <sheetName val="Charts_(2)4"/>
      <sheetName val="Chart2_(2)4"/>
      <sheetName val="HIPC_DATA4"/>
      <sheetName val="HIPC_History4"/>
      <sheetName val="Charts_(2)5"/>
      <sheetName val="Chart2_(2)5"/>
      <sheetName val="HIPC_DATA5"/>
      <sheetName val="HIPC_History5"/>
      <sheetName val="Table of Contents"/>
      <sheetName val="ifs surveys dec1990_feb2004"/>
      <sheetName val="InHUB"/>
      <sheetName val="monetary dev_monthly"/>
      <sheetName val="OutHUB"/>
      <sheetName val="C"/>
      <sheetName val="cpiindex"/>
      <sheetName val="table 1"/>
      <sheetName val="Table_of_Contents"/>
      <sheetName val="ifs_surveys_dec1990_feb2004"/>
      <sheetName val="monetary_dev_monthly"/>
      <sheetName val="table_1"/>
      <sheetName val="Table_of_Contents1"/>
      <sheetName val="ifs_surveys_dec1990_feb20041"/>
      <sheetName val="monetary_dev_monthly1"/>
      <sheetName val="table_11"/>
      <sheetName val="Charts_(2)6"/>
      <sheetName val="Chart2_(2)6"/>
      <sheetName val="HIPC_DATA6"/>
      <sheetName val="HIPC_History6"/>
      <sheetName val="Table_of_Contents2"/>
      <sheetName val="ifs_surveys_dec1990_feb20042"/>
      <sheetName val="monetary_dev_monthly2"/>
      <sheetName val="table_12"/>
      <sheetName val="Charts_(2)7"/>
      <sheetName val="Chart2_(2)7"/>
      <sheetName val="HIPC_DATA7"/>
      <sheetName val="HIPC_History7"/>
      <sheetName val="Table_of_Contents3"/>
      <sheetName val="ifs_surveys_dec1990_feb20043"/>
      <sheetName val="monetary_dev_monthly3"/>
      <sheetName val="table_13"/>
      <sheetName val="Charts_(2)8"/>
      <sheetName val="Chart2_(2)8"/>
      <sheetName val="HIPC_DATA8"/>
      <sheetName val="HIPC_History8"/>
      <sheetName val="Table_of_Contents4"/>
      <sheetName val="ifs_surveys_dec1990_feb20044"/>
      <sheetName val="monetary_dev_monthly4"/>
      <sheetName val="table_14"/>
      <sheetName val="Charts_(2)9"/>
      <sheetName val="Chart2_(2)9"/>
      <sheetName val="HIPC_DATA9"/>
      <sheetName val="HIPC_History9"/>
      <sheetName val="Table_of_Contents5"/>
      <sheetName val="ifs_surveys_dec1990_feb20045"/>
      <sheetName val="monetary_dev_monthly5"/>
      <sheetName val="table_15"/>
      <sheetName val="Charts_(2)10"/>
      <sheetName val="Chart2_(2)10"/>
      <sheetName val="HIPC_DATA10"/>
      <sheetName val="HIPC_History10"/>
      <sheetName val="Table_of_Contents6"/>
      <sheetName val="ifs_surveys_dec1990_feb20046"/>
      <sheetName val="monetary_dev_monthly6"/>
      <sheetName val="table_16"/>
      <sheetName val="Charts_(2)11"/>
      <sheetName val="Chart2_(2)11"/>
      <sheetName val="HIPC_DATA11"/>
      <sheetName val="HIPC_History11"/>
      <sheetName val="Table_of_Contents7"/>
      <sheetName val="ifs_surveys_dec1990_feb20047"/>
      <sheetName val="monetary_dev_monthly7"/>
      <sheetName val="table_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C7">
            <v>36660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 &amp; Doc"/>
      <sheetName val="Input-A"/>
      <sheetName val="ControlSheet"/>
      <sheetName val="Input-M"/>
      <sheetName val="RPI (FRY)"/>
      <sheetName val="Montenegro"/>
      <sheetName val="Exchange rate"/>
      <sheetName val="Public wages"/>
      <sheetName val="wage"/>
      <sheetName val="Chart2"/>
      <sheetName val="wge flat"/>
      <sheetName val="Parallel-Official"/>
      <sheetName val="RPI (Serbia)"/>
      <sheetName val="Seasonality Factors "/>
      <sheetName val="price weights"/>
      <sheetName val="Chart1"/>
      <sheetName val="Imports"/>
      <sheetName val="C"/>
      <sheetName val="E"/>
      <sheetName val="Sheet3"/>
      <sheetName val="Sheet1"/>
      <sheetName val="Model"/>
      <sheetName val="debt"/>
      <sheetName val="bop oil (new)"/>
      <sheetName val="table 1"/>
      <sheetName val="Contents_&amp;_Doc"/>
      <sheetName val="RPI_(FRY)"/>
      <sheetName val="Exchange_rate"/>
      <sheetName val="Public_wages"/>
      <sheetName val="wge_flat"/>
      <sheetName val="RPI_(Serbia)"/>
      <sheetName val="Seasonality_Factors_"/>
      <sheetName val="price_weights"/>
      <sheetName val="bop_oil_(new)"/>
      <sheetName val="table_1"/>
      <sheetName val="Contents_&amp;_Doc1"/>
      <sheetName val="RPI_(FRY)1"/>
      <sheetName val="Exchange_rate1"/>
      <sheetName val="Public_wages1"/>
      <sheetName val="wge_flat1"/>
      <sheetName val="RPI_(Serbia)1"/>
      <sheetName val="Seasonality_Factors_1"/>
      <sheetName val="price_weights1"/>
      <sheetName val="bop_oil_(new)1"/>
      <sheetName val="table_11"/>
      <sheetName val="Contents_&amp;_Doc2"/>
      <sheetName val="RPI_(FRY)2"/>
      <sheetName val="Exchange_rate2"/>
      <sheetName val="Public_wages2"/>
      <sheetName val="wge_flat2"/>
      <sheetName val="RPI_(Serbia)2"/>
      <sheetName val="Seasonality_Factors_2"/>
      <sheetName val="price_weights2"/>
      <sheetName val="bop_oil_(new)2"/>
      <sheetName val="table_12"/>
      <sheetName val="Contents_&amp;_Doc3"/>
      <sheetName val="RPI_(FRY)3"/>
      <sheetName val="Exchange_rate3"/>
      <sheetName val="Public_wages3"/>
      <sheetName val="wge_flat3"/>
      <sheetName val="RPI_(Serbia)3"/>
      <sheetName val="Seasonality_Factors_3"/>
      <sheetName val="price_weights3"/>
      <sheetName val="bop_oil_(new)3"/>
      <sheetName val="table_13"/>
      <sheetName val="Contents_&amp;_Doc4"/>
      <sheetName val="RPI_(FRY)4"/>
      <sheetName val="Exchange_rate4"/>
      <sheetName val="Public_wages4"/>
      <sheetName val="wge_flat4"/>
      <sheetName val="RPI_(Serbia)4"/>
      <sheetName val="Seasonality_Factors_4"/>
      <sheetName val="price_weights4"/>
      <sheetName val="bop_oil_(new)4"/>
      <sheetName val="table_14"/>
      <sheetName val="Contents_&amp;_Doc5"/>
      <sheetName val="RPI_(FRY)5"/>
      <sheetName val="Exchange_rate5"/>
      <sheetName val="Public_wages5"/>
      <sheetName val="wge_flat5"/>
      <sheetName val="RPI_(Serbia)5"/>
      <sheetName val="Seasonality_Factors_5"/>
      <sheetName val="price_weights5"/>
      <sheetName val="bop_oil_(new)5"/>
      <sheetName val="table_15"/>
      <sheetName val="Content"/>
      <sheetName val="input"/>
      <sheetName val="Prod'n - Agric"/>
      <sheetName val="Prod'n - Energy"/>
      <sheetName val="PIP"/>
      <sheetName val="Assumptions"/>
      <sheetName val="GDP-supply"/>
      <sheetName val="GDP-Exp"/>
      <sheetName val="RED T1"/>
      <sheetName val="RED T2"/>
      <sheetName val="RED T3"/>
      <sheetName val="WETA"/>
      <sheetName val="Natacc"/>
      <sheetName val="output"/>
      <sheetName val="PIP OIL"/>
      <sheetName val="Stproj"/>
      <sheetName val="#REF"/>
      <sheetName val="Prod'n_-_Agric"/>
      <sheetName val="Prod'n_-_Energy"/>
      <sheetName val="RED_T1"/>
      <sheetName val="RED_T2"/>
      <sheetName val="RED_T3"/>
      <sheetName val="PIP_OIL"/>
      <sheetName val="Prod'n_-_Agric1"/>
      <sheetName val="Prod'n_-_Energy1"/>
      <sheetName val="RED_T11"/>
      <sheetName val="RED_T21"/>
      <sheetName val="RED_T31"/>
      <sheetName val="PIP_OIL1"/>
      <sheetName val="Contents_&amp;_Doc6"/>
      <sheetName val="RPI_(FRY)6"/>
      <sheetName val="Exchange_rate6"/>
      <sheetName val="Public_wages6"/>
      <sheetName val="wge_flat6"/>
      <sheetName val="RPI_(Serbia)6"/>
      <sheetName val="Seasonality_Factors_6"/>
      <sheetName val="price_weights6"/>
      <sheetName val="bop_oil_(new)6"/>
      <sheetName val="table_16"/>
      <sheetName val="Prod'n_-_Agric2"/>
      <sheetName val="Prod'n_-_Energy2"/>
      <sheetName val="RED_T12"/>
      <sheetName val="RED_T22"/>
      <sheetName val="RED_T32"/>
      <sheetName val="PIP_O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RPI (Serbia)"/>
      <sheetName val="exports"/>
      <sheetName val="Imports"/>
      <sheetName val="STRP_TABLES"/>
      <sheetName val="Sheet3"/>
      <sheetName val="Sheet1"/>
      <sheetName val="RPI_(Serbia)"/>
      <sheetName val="RPI_(Serbia)1"/>
      <sheetName val="RPI_(Serbia)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_Cd-bop"/>
      <sheetName val="CNTRL"/>
      <sheetName val="IN-BOP"/>
      <sheetName val="OUT-BOP"/>
      <sheetName val="OUT-BOP-2"/>
      <sheetName val="OUT-BOP-3"/>
      <sheetName val="T1a"/>
      <sheetName val="T1"/>
      <sheetName val="T2"/>
      <sheetName val="PCT1"/>
      <sheetName val="T14"/>
      <sheetName val="PCT2"/>
      <sheetName val="PCD2"/>
      <sheetName val="PCD3"/>
      <sheetName val="PCD1"/>
      <sheetName val="T2ff-b"/>
      <sheetName val="LTa"/>
      <sheetName val="LTa2"/>
      <sheetName val="LTb"/>
      <sheetName val="LTb2"/>
      <sheetName val="LTtr"/>
      <sheetName val="LTtr2"/>
      <sheetName val="LTc"/>
      <sheetName val="LTc2"/>
      <sheetName val="LTdc"/>
      <sheetName val="LTdnc"/>
      <sheetName val="LTdcm"/>
      <sheetName val="LTTab2"/>
      <sheetName val="DSA IN Sheet"/>
      <sheetName val="LTdc2"/>
      <sheetName val="LTdnc2"/>
      <sheetName val="LTdcm2"/>
      <sheetName val="LTa3"/>
      <sheetName val="LTb3"/>
      <sheetName val="LTtr3"/>
      <sheetName val="LTc3"/>
      <sheetName val="LTdc3"/>
      <sheetName val="LTdnc3"/>
      <sheetName val="LTdcm3"/>
      <sheetName val="LTDcmb3"/>
      <sheetName val="T3"/>
      <sheetName val="T4"/>
      <sheetName val="T4a"/>
      <sheetName val="T4b"/>
      <sheetName val="T5"/>
      <sheetName val="T5a"/>
      <sheetName val="T5b"/>
      <sheetName val="T5c"/>
      <sheetName val="T6"/>
      <sheetName val="T6a"/>
      <sheetName val="T6b"/>
      <sheetName val="T7"/>
      <sheetName val="T8"/>
      <sheetName val="T9"/>
      <sheetName val="T10"/>
      <sheetName val="T10a"/>
      <sheetName val="T10b"/>
      <sheetName val="T10c"/>
      <sheetName val="T10d"/>
      <sheetName val="T11"/>
      <sheetName val="T11a"/>
      <sheetName val="T12"/>
      <sheetName val="T13"/>
      <sheetName val="T14a"/>
      <sheetName val="T14c"/>
      <sheetName val="T14d"/>
      <sheetName val="T15"/>
      <sheetName val="WETA"/>
      <sheetName val="WETAChk"/>
      <sheetName val="Exp2"/>
      <sheetName val="Exp1"/>
      <sheetName val="T2r"/>
      <sheetName val="T2fr"/>
      <sheetName val="T2ff-a"/>
      <sheetName val="T2f-a"/>
      <sheetName val="T2f-b"/>
      <sheetName val="IN Sheet"/>
      <sheetName val="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in"/>
      <sheetName val="TRE"/>
      <sheetName val="Indic"/>
      <sheetName val="Basic Data"/>
      <sheetName val="Quota"/>
      <sheetName val="AMB"/>
      <sheetName val="MTS1"/>
      <sheetName val="MTS2"/>
      <sheetName val="MTS3"/>
      <sheetName val="MTS4"/>
      <sheetName val="K"/>
      <sheetName val="Sheet2"/>
      <sheetName val="Sheet1"/>
      <sheetName val="Z"/>
      <sheetName val="Module1"/>
      <sheetName val="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Output"/>
      <sheetName val="ControlSheet"/>
      <sheetName val="EDSS"/>
      <sheetName val="NDF 92-97"/>
      <sheetName val="Work1"/>
      <sheetName val="Work2"/>
      <sheetName val="Work3"/>
      <sheetName val="Work4"/>
      <sheetName val="Work5"/>
      <sheetName val="Report1"/>
      <sheetName val="Report3"/>
      <sheetName val="Report4"/>
      <sheetName val="FA&amp;GD"/>
      <sheetName val="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SEI"/>
      <sheetName val="SEI (2)"/>
      <sheetName val="SEI Fr"/>
      <sheetName val="Bin"/>
      <sheetName val="Min"/>
      <sheetName val="Rin"/>
      <sheetName val="Fin"/>
      <sheetName val="Din"/>
      <sheetName val="Bout"/>
      <sheetName val="Fout"/>
      <sheetName val="Mout"/>
      <sheetName val="Rout"/>
      <sheetName val="REER"/>
      <sheetName val="Chart1"/>
      <sheetName val="ChartData"/>
      <sheetName val="Real"/>
      <sheetName val="F&amp;R"/>
      <sheetName val="Fisc"/>
      <sheetName val="Mon"/>
      <sheetName val="Panel4"/>
      <sheetName val="Chart2"/>
      <sheetName val="Chart3"/>
      <sheetName val="Chart4"/>
      <sheetName val="Chart5"/>
      <sheetName val="Chart6"/>
      <sheetName val="ControlSheet"/>
      <sheetName val="Dout"/>
      <sheetName val="Short SEI"/>
      <sheetName val="Chart7"/>
      <sheetName val="PIN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C2">
            <v>33.942687458236229</v>
          </cell>
          <cell r="BD2">
            <v>34.606628621912307</v>
          </cell>
          <cell r="BE2">
            <v>34.592630149123757</v>
          </cell>
          <cell r="BF2">
            <v>33.881268515392549</v>
          </cell>
          <cell r="BG2">
            <v>32.731241202950862</v>
          </cell>
          <cell r="BH2">
            <v>33.513355798978431</v>
          </cell>
          <cell r="BI2">
            <v>33.202916965069328</v>
          </cell>
          <cell r="BJ2">
            <v>32.483962711188127</v>
          </cell>
          <cell r="BK2">
            <v>31.932158959452529</v>
          </cell>
          <cell r="BL2">
            <v>31.1411525346875</v>
          </cell>
          <cell r="BM2">
            <v>30.798205047509814</v>
          </cell>
          <cell r="BN2">
            <v>30.962060276601012</v>
          </cell>
        </row>
        <row r="3">
          <cell r="BC3">
            <v>2.9050529864681351</v>
          </cell>
          <cell r="BD3">
            <v>2.9476894991028768</v>
          </cell>
          <cell r="BE3">
            <v>2.9109412396729417</v>
          </cell>
          <cell r="BF3">
            <v>2.8452567839936509</v>
          </cell>
          <cell r="BG3">
            <v>2.7186101848530102</v>
          </cell>
          <cell r="BH3">
            <v>2.7468697959743835</v>
          </cell>
          <cell r="BI3">
            <v>2.7029505618976746</v>
          </cell>
          <cell r="BJ3">
            <v>2.6257430235354375</v>
          </cell>
          <cell r="BK3">
            <v>2.5228748259135148</v>
          </cell>
          <cell r="BL3">
            <v>2.3898173658416488</v>
          </cell>
          <cell r="BM3">
            <v>2.2900670708822055</v>
          </cell>
          <cell r="BN3">
            <v>2.2873928601011824</v>
          </cell>
        </row>
      </sheetData>
      <sheetData sheetId="14" refreshError="1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"/>
      <sheetName val="OUT"/>
      <sheetName val="I-BEAC-summ"/>
      <sheetName val="A-BEAC-Summ"/>
      <sheetName val="I-BEAC-Aggr."/>
      <sheetName val="A-Aggr-vetting"/>
      <sheetName val="I-BEAC non-oil"/>
      <sheetName val="A-non-oil-vetting"/>
      <sheetName val="I-BEAC oil"/>
      <sheetName val="A-oil-vetting"/>
      <sheetName val="EX (new)"/>
      <sheetName val="IM (new)"/>
      <sheetName val="Ser, Inc, CurTr"/>
      <sheetName val="Cap &amp; Fin"/>
      <sheetName val="Financing"/>
      <sheetName val="Rich BOP print(old)"/>
      <sheetName val="clean (old)"/>
      <sheetName val="BOP (old)"/>
      <sheetName val="clean (new)"/>
      <sheetName val="BOP (new) "/>
      <sheetName val="Weta2002"/>
      <sheetName val="BOP oil (new)"/>
      <sheetName val="IndEX (new)"/>
      <sheetName val="IndIM (new)"/>
      <sheetName val="ExFin (old)"/>
      <sheetName val="ExFin (new)"/>
      <sheetName val="Oil (old)"/>
      <sheetName val="Oil (new)"/>
      <sheetName val="NOil (old)"/>
      <sheetName val="NOil (new)"/>
      <sheetName val="RB (old)"/>
      <sheetName val="RB (new)"/>
      <sheetName val="EX (old) "/>
      <sheetName val="IM (old) "/>
      <sheetName val="Sv_tr (old)"/>
      <sheetName val="KA (old)"/>
      <sheetName val="Fin (old)"/>
      <sheetName val="IndEX (old)"/>
      <sheetName val="IndIM (old)"/>
      <sheetName val="BOPUS$"/>
      <sheetName val="WETA"/>
      <sheetName val="Med"/>
      <sheetName val="Cht"/>
      <sheetName val="Old"/>
      <sheetName val="Chg"/>
      <sheetName val="Sheet1"/>
      <sheetName val="Sheet2"/>
      <sheetName val="Sheet3"/>
      <sheetName val="Rich BOP print"/>
      <sheetName val="IP-BEAC aggr."/>
      <sheetName val="IP-BEAC det"/>
      <sheetName val="IP-BEAC oil"/>
      <sheetName val="Macros"/>
      <sheetName val="I-BEAC-Aggr_"/>
      <sheetName val="I-BEAC_non-oil"/>
      <sheetName val="I-BEAC_oil"/>
      <sheetName val="EX_(new)"/>
      <sheetName val="IM_(new)"/>
      <sheetName val="Ser,_Inc,_CurTr"/>
      <sheetName val="Cap_&amp;_Fin"/>
      <sheetName val="Rich_BOP_print(old)"/>
      <sheetName val="clean_(old)"/>
      <sheetName val="BOP_(old)"/>
      <sheetName val="clean_(new)"/>
      <sheetName val="BOP_(new)_"/>
      <sheetName val="BOP_oil_(new)"/>
      <sheetName val="IndEX_(new)"/>
      <sheetName val="IndIM_(new)"/>
      <sheetName val="ExFin_(old)"/>
      <sheetName val="ExFin_(new)"/>
      <sheetName val="Oil_(old)"/>
      <sheetName val="Oil_(new)"/>
      <sheetName val="NOil_(old)"/>
      <sheetName val="NOil_(new)"/>
      <sheetName val="RB_(old)"/>
      <sheetName val="RB_(new)"/>
      <sheetName val="EX_(old)_"/>
      <sheetName val="IM_(old)_"/>
      <sheetName val="Sv_tr_(old)"/>
      <sheetName val="KA_(old)"/>
      <sheetName val="Fin_(old)"/>
      <sheetName val="IndEX_(old)"/>
      <sheetName val="IndIM_(old)"/>
      <sheetName val="Rich_BOP_print"/>
      <sheetName val="IP-BEAC_aggr_"/>
      <sheetName val="IP-BEAC_det"/>
      <sheetName val="IP-BEAC_oil"/>
      <sheetName val="I-BEAC-Aggr_1"/>
      <sheetName val="I-BEAC_non-oil1"/>
      <sheetName val="I-BEAC_oil1"/>
      <sheetName val="EX_(new)1"/>
      <sheetName val="IM_(new)1"/>
      <sheetName val="Ser,_Inc,_CurTr1"/>
      <sheetName val="Cap_&amp;_Fin1"/>
      <sheetName val="Rich_BOP_print(old)1"/>
      <sheetName val="clean_(old)1"/>
      <sheetName val="BOP_(old)1"/>
      <sheetName val="clean_(new)1"/>
      <sheetName val="BOP_(new)_1"/>
      <sheetName val="BOP_oil_(new)1"/>
      <sheetName val="IndEX_(new)1"/>
      <sheetName val="IndIM_(new)1"/>
      <sheetName val="ExFin_(old)1"/>
      <sheetName val="ExFin_(new)1"/>
      <sheetName val="Oil_(old)1"/>
      <sheetName val="Oil_(new)1"/>
      <sheetName val="NOil_(old)1"/>
      <sheetName val="NOil_(new)1"/>
      <sheetName val="RB_(old)1"/>
      <sheetName val="RB_(new)1"/>
      <sheetName val="EX_(old)_1"/>
      <sheetName val="IM_(old)_1"/>
      <sheetName val="Sv_tr_(old)1"/>
      <sheetName val="KA_(old)1"/>
      <sheetName val="Fin_(old)1"/>
      <sheetName val="IndEX_(old)1"/>
      <sheetName val="IndIM_(old)1"/>
      <sheetName val="Rich_BOP_print1"/>
      <sheetName val="IP-BEAC_aggr_1"/>
      <sheetName val="IP-BEAC_det1"/>
      <sheetName val="IP-BEAC_oil1"/>
      <sheetName val="I-BEAC-Aggr_2"/>
      <sheetName val="I-BEAC_non-oil2"/>
      <sheetName val="I-BEAC_oil2"/>
      <sheetName val="EX_(new)2"/>
      <sheetName val="IM_(new)2"/>
      <sheetName val="Ser,_Inc,_CurTr2"/>
      <sheetName val="Cap_&amp;_Fin2"/>
      <sheetName val="Rich_BOP_print(old)2"/>
      <sheetName val="clean_(old)2"/>
      <sheetName val="BOP_(old)2"/>
      <sheetName val="clean_(new)2"/>
      <sheetName val="BOP_(new)_2"/>
      <sheetName val="BOP_oil_(new)2"/>
      <sheetName val="IndEX_(new)2"/>
      <sheetName val="IndIM_(new)2"/>
      <sheetName val="ExFin_(old)2"/>
      <sheetName val="ExFin_(new)2"/>
      <sheetName val="Oil_(old)2"/>
      <sheetName val="Oil_(new)2"/>
      <sheetName val="NOil_(old)2"/>
      <sheetName val="NOil_(new)2"/>
      <sheetName val="RB_(old)2"/>
      <sheetName val="RB_(new)2"/>
      <sheetName val="EX_(old)_2"/>
      <sheetName val="IM_(old)_2"/>
      <sheetName val="Sv_tr_(old)2"/>
      <sheetName val="KA_(old)2"/>
      <sheetName val="Fin_(old)2"/>
      <sheetName val="IndEX_(old)2"/>
      <sheetName val="IndIM_(old)2"/>
      <sheetName val="Rich_BOP_print2"/>
      <sheetName val="IP-BEAC_aggr_2"/>
      <sheetName val="IP-BEAC_det2"/>
      <sheetName val="IP-BEAC_oil2"/>
      <sheetName val="REER"/>
      <sheetName val="I-BEAC-Aggr_3"/>
      <sheetName val="I-BEAC_non-oil3"/>
      <sheetName val="I-BEAC_oil3"/>
      <sheetName val="EX_(new)3"/>
      <sheetName val="IM_(new)3"/>
      <sheetName val="Ser,_Inc,_CurTr3"/>
      <sheetName val="Cap_&amp;_Fin3"/>
      <sheetName val="Rich_BOP_print(old)3"/>
      <sheetName val="clean_(old)3"/>
      <sheetName val="BOP_(old)3"/>
      <sheetName val="clean_(new)3"/>
      <sheetName val="BOP_(new)_3"/>
      <sheetName val="BOP_oil_(new)3"/>
      <sheetName val="IndEX_(new)3"/>
      <sheetName val="IndIM_(new)3"/>
      <sheetName val="ExFin_(old)3"/>
      <sheetName val="ExFin_(new)3"/>
      <sheetName val="Oil_(old)3"/>
      <sheetName val="Oil_(new)3"/>
      <sheetName val="NOil_(old)3"/>
      <sheetName val="NOil_(new)3"/>
      <sheetName val="RB_(old)3"/>
      <sheetName val="RB_(new)3"/>
      <sheetName val="EX_(old)_3"/>
      <sheetName val="IM_(old)_3"/>
      <sheetName val="Sv_tr_(old)3"/>
      <sheetName val="KA_(old)3"/>
      <sheetName val="Fin_(old)3"/>
      <sheetName val="IndEX_(old)3"/>
      <sheetName val="IndIM_(old)3"/>
      <sheetName val="Rich_BOP_print3"/>
      <sheetName val="IP-BEAC_aggr_3"/>
      <sheetName val="IP-BEAC_det3"/>
      <sheetName val="IP-BEAC_oil3"/>
      <sheetName val="I-BEAC-Aggr_4"/>
      <sheetName val="I-BEAC_non-oil4"/>
      <sheetName val="I-BEAC_oil4"/>
      <sheetName val="EX_(new)4"/>
      <sheetName val="IM_(new)4"/>
      <sheetName val="Ser,_Inc,_CurTr4"/>
      <sheetName val="Cap_&amp;_Fin4"/>
      <sheetName val="Rich_BOP_print(old)4"/>
      <sheetName val="clean_(old)4"/>
      <sheetName val="BOP_(old)4"/>
      <sheetName val="clean_(new)4"/>
      <sheetName val="BOP_(new)_4"/>
      <sheetName val="BOP_oil_(new)4"/>
      <sheetName val="IndEX_(new)4"/>
      <sheetName val="IndIM_(new)4"/>
      <sheetName val="ExFin_(old)4"/>
      <sheetName val="ExFin_(new)4"/>
      <sheetName val="Oil_(old)4"/>
      <sheetName val="Oil_(new)4"/>
      <sheetName val="NOil_(old)4"/>
      <sheetName val="NOil_(new)4"/>
      <sheetName val="RB_(old)4"/>
      <sheetName val="RB_(new)4"/>
      <sheetName val="EX_(old)_4"/>
      <sheetName val="IM_(old)_4"/>
      <sheetName val="Sv_tr_(old)4"/>
      <sheetName val="KA_(old)4"/>
      <sheetName val="Fin_(old)4"/>
      <sheetName val="IndEX_(old)4"/>
      <sheetName val="IndIM_(old)4"/>
      <sheetName val="Rich_BOP_print4"/>
      <sheetName val="IP-BEAC_aggr_4"/>
      <sheetName val="IP-BEAC_det4"/>
      <sheetName val="IP-BEAC_oil4"/>
      <sheetName val="I-BEAC-Aggr_5"/>
      <sheetName val="I-BEAC_non-oil5"/>
      <sheetName val="I-BEAC_oil5"/>
      <sheetName val="EX_(new)5"/>
      <sheetName val="IM_(new)5"/>
      <sheetName val="Ser,_Inc,_CurTr5"/>
      <sheetName val="Cap_&amp;_Fin5"/>
      <sheetName val="Rich_BOP_print(old)5"/>
      <sheetName val="clean_(old)5"/>
      <sheetName val="BOP_(old)5"/>
      <sheetName val="clean_(new)5"/>
      <sheetName val="BOP_(new)_5"/>
      <sheetName val="BOP_oil_(new)5"/>
      <sheetName val="IndEX_(new)5"/>
      <sheetName val="IndIM_(new)5"/>
      <sheetName val="ExFin_(old)5"/>
      <sheetName val="ExFin_(new)5"/>
      <sheetName val="Oil_(old)5"/>
      <sheetName val="Oil_(new)5"/>
      <sheetName val="NOil_(old)5"/>
      <sheetName val="NOil_(new)5"/>
      <sheetName val="RB_(old)5"/>
      <sheetName val="RB_(new)5"/>
      <sheetName val="EX_(old)_5"/>
      <sheetName val="IM_(old)_5"/>
      <sheetName val="Sv_tr_(old)5"/>
      <sheetName val="KA_(old)5"/>
      <sheetName val="Fin_(old)5"/>
      <sheetName val="IndEX_(old)5"/>
      <sheetName val="IndIM_(old)5"/>
      <sheetName val="Rich_BOP_print5"/>
      <sheetName val="IP-BEAC_aggr_5"/>
      <sheetName val="IP-BEAC_det5"/>
      <sheetName val="IP-BEAC_oil5"/>
      <sheetName val="I-BEAC-Aggr_6"/>
      <sheetName val="I-BEAC_non-oil6"/>
      <sheetName val="I-BEAC_oil6"/>
      <sheetName val="EX_(new)6"/>
      <sheetName val="IM_(new)6"/>
      <sheetName val="Ser,_Inc,_CurTr6"/>
      <sheetName val="Cap_&amp;_Fin6"/>
      <sheetName val="Rich_BOP_print(old)6"/>
      <sheetName val="clean_(old)6"/>
      <sheetName val="BOP_(old)6"/>
      <sheetName val="clean_(new)6"/>
      <sheetName val="BOP_(new)_6"/>
      <sheetName val="BOP_oil_(new)6"/>
      <sheetName val="IndEX_(new)6"/>
      <sheetName val="IndIM_(new)6"/>
      <sheetName val="ExFin_(old)6"/>
      <sheetName val="ExFin_(new)6"/>
      <sheetName val="Oil_(old)6"/>
      <sheetName val="Oil_(new)6"/>
      <sheetName val="NOil_(old)6"/>
      <sheetName val="NOil_(new)6"/>
      <sheetName val="RB_(old)6"/>
      <sheetName val="RB_(new)6"/>
      <sheetName val="EX_(old)_6"/>
      <sheetName val="IM_(old)_6"/>
      <sheetName val="Sv_tr_(old)6"/>
      <sheetName val="KA_(old)6"/>
      <sheetName val="Fin_(old)6"/>
      <sheetName val="IndEX_(old)6"/>
      <sheetName val="IndIM_(old)6"/>
      <sheetName val="Rich_BOP_print6"/>
      <sheetName val="IP-BEAC_aggr_6"/>
      <sheetName val="IP-BEAC_det6"/>
      <sheetName val="IP-BEAC_oil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RRs"/>
      <sheetName val="NPV"/>
      <sheetName val="PC Sched"/>
      <sheetName val="NPV_Table"/>
      <sheetName val="Module1"/>
      <sheetName val="Work_s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Table2"/>
      <sheetName val="Table3"/>
      <sheetName val="Table4"/>
      <sheetName val="Table5"/>
      <sheetName val="Assistance"/>
      <sheetName val="Delivery (2)"/>
      <sheetName val="Delivery"/>
      <sheetName val="burdensh"/>
      <sheetName val="Indic"/>
      <sheetName val="NEWDEBT"/>
      <sheetName val="NEW-IDA"/>
      <sheetName val="NEW-IMF"/>
      <sheetName val="NEW-ADF"/>
      <sheetName val="NEW-OTHMULT"/>
      <sheetName val="NEW-BIL"/>
      <sheetName val="RepData"/>
      <sheetName val="REER"/>
      <sheetName val="Weta2002"/>
      <sheetName val="Delivery_(2)"/>
      <sheetName val="Delivery_(2)1"/>
      <sheetName val="Delivery_(2)2"/>
      <sheetName val="Delivery_(2)3"/>
      <sheetName val="debt"/>
      <sheetName val="CIRRs"/>
      <sheetName val="Committed Debt Outflows"/>
      <sheetName val="output"/>
      <sheetName val="Delivery_(2)4"/>
      <sheetName val="Committed_Debt_Outflows"/>
      <sheetName val="Delivery_(2)5"/>
      <sheetName val="Committed_Debt_Outflows1"/>
      <sheetName val="Delivery_(2)16"/>
      <sheetName val="Committed_Debt_Outflows5"/>
      <sheetName val="Delivery_(2)10"/>
      <sheetName val="Delivery_(2)6"/>
      <sheetName val="Delivery_(2)7"/>
      <sheetName val="Delivery_(2)8"/>
      <sheetName val="Delivery_(2)9"/>
      <sheetName val="Delivery_(2)11"/>
      <sheetName val="Delivery_(2)12"/>
      <sheetName val="Delivery_(2)13"/>
      <sheetName val="Committed_Debt_Outflows2"/>
      <sheetName val="Delivery_(2)14"/>
      <sheetName val="Committed_Debt_Outflows3"/>
      <sheetName val="Delivery_(2)15"/>
      <sheetName val="Committed_Debt_Outflows4"/>
      <sheetName val="Delivery_(2)17"/>
      <sheetName val="Committed_Debt_Outflows6"/>
      <sheetName val="Delivery_(2)18"/>
      <sheetName val="Committed_Debt_Outflows7"/>
      <sheetName val="Delivery_(2)19"/>
      <sheetName val="Committed_Debt_Outflows8"/>
      <sheetName val="Delivery_(2)20"/>
      <sheetName val="Committed_Debt_Outflows9"/>
      <sheetName val="Delivery_(2)21"/>
      <sheetName val="Committed_Debt_Outflows10"/>
      <sheetName val="Delivery_(2)22"/>
      <sheetName val="Committed_Debt_Outflows11"/>
      <sheetName val="Delivery_(2)23"/>
      <sheetName val="Committed_Debt_Outflows12"/>
      <sheetName val="Delivery_(2)24"/>
      <sheetName val="Committed_Debt_Outflows13"/>
      <sheetName val="Delivery_(2)25"/>
      <sheetName val="Committed_Debt_Outflows14"/>
      <sheetName val="Delivery_(2)26"/>
      <sheetName val="Committed_Debt_Outflows15"/>
      <sheetName val="Delivery_(2)27"/>
      <sheetName val="Committed_Debt_Outflows16"/>
      <sheetName val="Delivery_(2)28"/>
      <sheetName val="Committed_Debt_Outflows17"/>
      <sheetName val="Delivery_(2)29"/>
      <sheetName val="Committed_Debt_Outflows18"/>
      <sheetName val="Delivery_(2)30"/>
      <sheetName val="Committed_Debt_Outflows19"/>
      <sheetName val="Delivery_(2)31"/>
      <sheetName val="Committed_Debt_Outflows20"/>
      <sheetName val="Delivery_(2)32"/>
      <sheetName val="Committed_Debt_Outflows21"/>
      <sheetName val="Delivery_(2)33"/>
      <sheetName val="Committed_Debt_Outflows22"/>
      <sheetName val="Delivery_(2)34"/>
      <sheetName val="Committed_Debt_Outflows23"/>
      <sheetName val="Delivery_(2)35"/>
      <sheetName val="Committed_Debt_Outflows24"/>
      <sheetName val="Delivery_(2)36"/>
      <sheetName val="Committed_Debt_Outflows25"/>
      <sheetName val="Delivery_(2)37"/>
      <sheetName val="Committed_Debt_Outflows26"/>
      <sheetName val="Delivery_(2)38"/>
      <sheetName val="Committed_Debt_Outflows27"/>
      <sheetName val="Delivery_(2)39"/>
      <sheetName val="Committed_Debt_Outflows28"/>
      <sheetName val="Delivery_(2)40"/>
      <sheetName val="Committed_Debt_Outflows29"/>
      <sheetName val="Delivery_(2)41"/>
      <sheetName val="Committed_Debt_Outflows30"/>
      <sheetName val="Delivery_(2)42"/>
      <sheetName val="Committed_Debt_Outflows31"/>
      <sheetName val="Delivery_(2)43"/>
      <sheetName val="Committed_Debt_Outflows32"/>
      <sheetName val="Delivery_(2)44"/>
      <sheetName val="Committed_Debt_Outflows33"/>
      <sheetName val="Delivery_(2)45"/>
      <sheetName val="Committed_Debt_Outflows34"/>
      <sheetName val="Delivery_(2)46"/>
      <sheetName val="Committed_Debt_Outflows35"/>
      <sheetName val="Delivery_(2)47"/>
      <sheetName val="Committed_Debt_Outflows36"/>
      <sheetName val="Delivery_(2)48"/>
      <sheetName val="Committed_Debt_Outflows37"/>
      <sheetName val="Delivery_(2)49"/>
      <sheetName val="Committed_Debt_Outflows38"/>
      <sheetName val="Delivery_(2)50"/>
      <sheetName val="Committed_Debt_Outflows39"/>
      <sheetName val="Delivery_(2)51"/>
      <sheetName val="Committed_Debt_Outflows40"/>
      <sheetName val="Delivery_(2)52"/>
      <sheetName val="Committed_Debt_Outflows41"/>
      <sheetName val="Delivery_(2)62"/>
      <sheetName val="Committed_Debt_Outflows51"/>
      <sheetName val="Delivery_(2)53"/>
      <sheetName val="Committed_Debt_Outflows42"/>
      <sheetName val="Delivery_(2)54"/>
      <sheetName val="Committed_Debt_Outflows43"/>
      <sheetName val="Delivery_(2)55"/>
      <sheetName val="Committed_Debt_Outflows44"/>
      <sheetName val="Delivery_(2)56"/>
      <sheetName val="Committed_Debt_Outflows45"/>
      <sheetName val="Delivery_(2)57"/>
      <sheetName val="Committed_Debt_Outflows46"/>
      <sheetName val="Delivery_(2)58"/>
      <sheetName val="Committed_Debt_Outflows47"/>
      <sheetName val="Delivery_(2)59"/>
      <sheetName val="Committed_Debt_Outflows48"/>
      <sheetName val="Delivery_(2)60"/>
      <sheetName val="Committed_Debt_Outflows49"/>
      <sheetName val="Delivery_(2)61"/>
      <sheetName val="Committed_Debt_Outflows50"/>
      <sheetName val="Delivery_(2)63"/>
      <sheetName val="Committed_Debt_Outflows52"/>
      <sheetName val="Delivery_(2)64"/>
      <sheetName val="Committed_Debt_Outflows53"/>
      <sheetName val="Delivery_(2)65"/>
      <sheetName val="Committed_Debt_Outflows54"/>
      <sheetName val="Delivery_(2)66"/>
      <sheetName val="Committed_Debt_Outflows55"/>
      <sheetName val="Delivery_(2)68"/>
      <sheetName val="Committed_Debt_Outflows57"/>
      <sheetName val="Delivery_(2)67"/>
      <sheetName val="Committed_Debt_Outflows56"/>
      <sheetName val="Delivery_(2)69"/>
      <sheetName val="Committed_Debt_Outflows58"/>
      <sheetName val="Delivery_(2)70"/>
      <sheetName val="Committed_Debt_Outflows59"/>
      <sheetName val="Delivery_(2)71"/>
      <sheetName val="Committed_Debt_Outflows60"/>
      <sheetName val="Delivery_(2)72"/>
      <sheetName val="Committed_Debt_Outflows61"/>
      <sheetName val="Delivery_(2)73"/>
      <sheetName val="Committed_Debt_Outflows62"/>
      <sheetName val="Delivery_(2)74"/>
      <sheetName val="Committed_Debt_Outflows63"/>
      <sheetName val="Delivery_(2)75"/>
      <sheetName val="Committed_Debt_Outflows64"/>
      <sheetName val="Delivery_(2)81"/>
      <sheetName val="Committed_Debt_Outflows70"/>
      <sheetName val="Delivery_(2)76"/>
      <sheetName val="Committed_Debt_Outflows65"/>
      <sheetName val="Delivery_(2)78"/>
      <sheetName val="Committed_Debt_Outflows67"/>
      <sheetName val="Delivery_(2)77"/>
      <sheetName val="Committed_Debt_Outflows66"/>
      <sheetName val="Delivery_(2)79"/>
      <sheetName val="Committed_Debt_Outflows68"/>
      <sheetName val="Delivery_(2)80"/>
      <sheetName val="Committed_Debt_Outflows69"/>
      <sheetName val="Delivery_(2)82"/>
      <sheetName val="Committed_Debt_Outflows71"/>
      <sheetName val="Delivery_(2)83"/>
      <sheetName val="Committed_Debt_Outflows72"/>
      <sheetName val="Delivery_(2)84"/>
      <sheetName val="Committed_Debt_Outflows73"/>
      <sheetName val="Delivery_(2)85"/>
      <sheetName val="Committed_Debt_Outflows74"/>
      <sheetName val="Delivery_(2)86"/>
      <sheetName val="Committed_Debt_Outflows75"/>
      <sheetName val="Delivery_(2)87"/>
      <sheetName val="Committed_Debt_Outflows76"/>
      <sheetName val="Delivery_(2)88"/>
      <sheetName val="Committed_Debt_Outflows77"/>
      <sheetName val="Delivery_(2)89"/>
      <sheetName val="Committed_Debt_Outflows78"/>
      <sheetName val="Delivery_(2)90"/>
      <sheetName val="Committed_Debt_Outflows79"/>
      <sheetName val="Delivery_(2)91"/>
      <sheetName val="Committed_Debt_Outflows80"/>
      <sheetName val="Delivery_(2)93"/>
      <sheetName val="Committed_Debt_Outflows82"/>
      <sheetName val="Delivery_(2)92"/>
      <sheetName val="Committed_Debt_Outflows81"/>
      <sheetName val="Delivery_(2)94"/>
      <sheetName val="Committed_Debt_Outflows83"/>
      <sheetName val="Delivery_(2)96"/>
      <sheetName val="Committed_Debt_Outflows85"/>
      <sheetName val="Delivery_(2)95"/>
      <sheetName val="Committed_Debt_Outflows84"/>
      <sheetName val="Delivery_(2)98"/>
      <sheetName val="Committed_Debt_Outflows87"/>
      <sheetName val="Delivery_(2)97"/>
      <sheetName val="Committed_Debt_Outflows86"/>
      <sheetName val="Delivery_(2)99"/>
      <sheetName val="Committed_Debt_Outflows88"/>
      <sheetName val="Delivery_(2)100"/>
      <sheetName val="Committed_Debt_Outflows89"/>
      <sheetName val="Delivery_(2)101"/>
      <sheetName val="Committed_Debt_Outflows90"/>
      <sheetName val="Delivery_(2)102"/>
      <sheetName val="Committed_Debt_Outflows91"/>
      <sheetName val="Delivery_(2)103"/>
      <sheetName val="Committed_Debt_Outflows92"/>
      <sheetName val="Delivery_(2)104"/>
      <sheetName val="Committed_Debt_Outflows93"/>
      <sheetName val="Delivery_(2)106"/>
      <sheetName val="Committed_Debt_Outflows95"/>
      <sheetName val="Delivery_(2)105"/>
      <sheetName val="Committed_Debt_Outflows94"/>
      <sheetName val="Delivery_(2)108"/>
      <sheetName val="Committed_Debt_Outflows97"/>
      <sheetName val="Delivery_(2)107"/>
      <sheetName val="Committed_Debt_Outflows96"/>
      <sheetName val="Delivery_(2)109"/>
      <sheetName val="Committed_Debt_Outflows98"/>
      <sheetName val="Delivery_(2)111"/>
      <sheetName val="Committed_Debt_Outflows100"/>
      <sheetName val="Delivery_(2)110"/>
      <sheetName val="Committed_Debt_Outflows99"/>
      <sheetName val="Delivery_(2)112"/>
      <sheetName val="Committed_Debt_Outflows101"/>
      <sheetName val="Delivery_(2)113"/>
      <sheetName val="Committed_Debt_Outflows102"/>
      <sheetName val="Delivery_(2)114"/>
      <sheetName val="Committed_Debt_Outflows103"/>
      <sheetName val="Delivery_(2)115"/>
      <sheetName val="Committed_Debt_Outflows104"/>
      <sheetName val="Delivery_(2)157"/>
      <sheetName val="Committed_Debt_Outflows146"/>
      <sheetName val="Delivery_(2)130"/>
      <sheetName val="Committed_Debt_Outflows119"/>
      <sheetName val="Delivery_(2)116"/>
      <sheetName val="Committed_Debt_Outflows105"/>
      <sheetName val="Delivery_(2)117"/>
      <sheetName val="Committed_Debt_Outflows106"/>
      <sheetName val="Delivery_(2)118"/>
      <sheetName val="Committed_Debt_Outflows107"/>
      <sheetName val="Delivery_(2)119"/>
      <sheetName val="Committed_Debt_Outflows108"/>
      <sheetName val="Delivery_(2)120"/>
      <sheetName val="Committed_Debt_Outflows109"/>
      <sheetName val="Delivery_(2)121"/>
      <sheetName val="Committed_Debt_Outflows110"/>
      <sheetName val="Delivery_(2)122"/>
      <sheetName val="Committed_Debt_Outflows111"/>
      <sheetName val="Delivery_(2)123"/>
      <sheetName val="Committed_Debt_Outflows112"/>
      <sheetName val="Delivery_(2)124"/>
      <sheetName val="Committed_Debt_Outflows113"/>
      <sheetName val="Delivery_(2)125"/>
      <sheetName val="Committed_Debt_Outflows114"/>
      <sheetName val="Delivery_(2)127"/>
      <sheetName val="Committed_Debt_Outflows116"/>
      <sheetName val="Delivery_(2)126"/>
      <sheetName val="Committed_Debt_Outflows115"/>
      <sheetName val="Delivery_(2)128"/>
      <sheetName val="Committed_Debt_Outflows117"/>
      <sheetName val="Delivery_(2)129"/>
      <sheetName val="Committed_Debt_Outflows118"/>
      <sheetName val="Delivery_(2)131"/>
      <sheetName val="Committed_Debt_Outflows120"/>
      <sheetName val="Delivery_(2)132"/>
      <sheetName val="Committed_Debt_Outflows121"/>
      <sheetName val="Delivery_(2)133"/>
      <sheetName val="Committed_Debt_Outflows122"/>
      <sheetName val="Delivery_(2)134"/>
      <sheetName val="Committed_Debt_Outflows123"/>
      <sheetName val="Delivery_(2)138"/>
      <sheetName val="Committed_Debt_Outflows127"/>
      <sheetName val="Delivery_(2)135"/>
      <sheetName val="Committed_Debt_Outflows124"/>
      <sheetName val="Delivery_(2)136"/>
      <sheetName val="Committed_Debt_Outflows125"/>
      <sheetName val="Delivery_(2)137"/>
      <sheetName val="Committed_Debt_Outflows126"/>
      <sheetName val="Delivery_(2)139"/>
      <sheetName val="Committed_Debt_Outflows128"/>
      <sheetName val="Delivery_(2)143"/>
      <sheetName val="Committed_Debt_Outflows132"/>
      <sheetName val="Delivery_(2)142"/>
      <sheetName val="Committed_Debt_Outflows131"/>
      <sheetName val="Delivery_(2)140"/>
      <sheetName val="Committed_Debt_Outflows129"/>
      <sheetName val="Delivery_(2)141"/>
      <sheetName val="Committed_Debt_Outflows130"/>
      <sheetName val="Delivery_(2)144"/>
      <sheetName val="Committed_Debt_Outflows133"/>
      <sheetName val="Delivery_(2)145"/>
      <sheetName val="Committed_Debt_Outflows134"/>
      <sheetName val="Delivery_(2)146"/>
      <sheetName val="Committed_Debt_Outflows135"/>
      <sheetName val="Delivery_(2)147"/>
      <sheetName val="Committed_Debt_Outflows136"/>
      <sheetName val="Delivery_(2)148"/>
      <sheetName val="Committed_Debt_Outflows137"/>
      <sheetName val="Delivery_(2)149"/>
      <sheetName val="Committed_Debt_Outflows138"/>
      <sheetName val="Delivery_(2)150"/>
      <sheetName val="Committed_Debt_Outflows139"/>
      <sheetName val="Delivery_(2)156"/>
      <sheetName val="Committed_Debt_Outflows145"/>
      <sheetName val="Delivery_(2)151"/>
      <sheetName val="Committed_Debt_Outflows140"/>
      <sheetName val="Delivery_(2)152"/>
      <sheetName val="Committed_Debt_Outflows141"/>
      <sheetName val="Delivery_(2)153"/>
      <sheetName val="Committed_Debt_Outflows142"/>
      <sheetName val="Delivery_(2)154"/>
      <sheetName val="Committed_Debt_Outflows143"/>
      <sheetName val="Delivery_(2)155"/>
      <sheetName val="Committed_Debt_Outflows144"/>
      <sheetName val="Delivery_(2)169"/>
      <sheetName val="Committed_Debt_Outflows158"/>
      <sheetName val="Delivery_(2)167"/>
      <sheetName val="Committed_Debt_Outflows156"/>
      <sheetName val="Delivery_(2)159"/>
      <sheetName val="Committed_Debt_Outflows148"/>
      <sheetName val="Delivery_(2)158"/>
      <sheetName val="Committed_Debt_Outflows147"/>
      <sheetName val="Delivery_(2)160"/>
      <sheetName val="Committed_Debt_Outflows149"/>
      <sheetName val="Delivery_(2)161"/>
      <sheetName val="Committed_Debt_Outflows150"/>
      <sheetName val="Delivery_(2)162"/>
      <sheetName val="Committed_Debt_Outflows151"/>
      <sheetName val="Delivery_(2)163"/>
      <sheetName val="Committed_Debt_Outflows152"/>
      <sheetName val="Delivery_(2)164"/>
      <sheetName val="Committed_Debt_Outflows153"/>
      <sheetName val="Delivery_(2)165"/>
      <sheetName val="Committed_Debt_Outflows154"/>
      <sheetName val="Delivery_(2)166"/>
      <sheetName val="Committed_Debt_Outflows155"/>
      <sheetName val="Delivery_(2)168"/>
      <sheetName val="Committed_Debt_Outflows157"/>
      <sheetName val="Delivery_(2)170"/>
      <sheetName val="Committed_Debt_Outflows159"/>
      <sheetName val="Delivery_(2)172"/>
      <sheetName val="Committed_Debt_Outflows161"/>
      <sheetName val="Delivery_(2)171"/>
      <sheetName val="Committed_Debt_Outflows160"/>
      <sheetName val="Delivery_(2)173"/>
      <sheetName val="Committed_Debt_Outflows162"/>
      <sheetName val="Delivery_(2)175"/>
      <sheetName val="Committed_Debt_Outflows164"/>
      <sheetName val="Delivery_(2)174"/>
      <sheetName val="Committed_Debt_Outflows163"/>
      <sheetName val="Delivery_(2)176"/>
      <sheetName val="Committed_Debt_Outflows165"/>
      <sheetName val="Delivery_(2)180"/>
      <sheetName val="Committed_Debt_Outflows169"/>
      <sheetName val="Delivery_(2)177"/>
      <sheetName val="Delivery_(2)178"/>
      <sheetName val="Committed_Debt_Outflows166"/>
      <sheetName val="Committed_Debt_Outflows167"/>
      <sheetName val="Delivery_(2)179"/>
      <sheetName val="Committed_Debt_Outflows168"/>
      <sheetName val="Delivery_(2)181"/>
      <sheetName val="Committed_Debt_Outflows170"/>
      <sheetName val="Delivery_(2)183"/>
      <sheetName val="Committed_Debt_Outflows172"/>
      <sheetName val="Delivery_(2)182"/>
      <sheetName val="Committed_Debt_Outflows171"/>
      <sheetName val="Delivery_(2)184"/>
      <sheetName val="Committed_Debt_Outflows173"/>
      <sheetName val="Delivery_(2)186"/>
      <sheetName val="Committed_Debt_Outflows175"/>
      <sheetName val="Delivery_(2)185"/>
      <sheetName val="Committed_Debt_Outflows174"/>
      <sheetName val="Delivery_(2)187"/>
      <sheetName val="Committed_Debt_Outflows176"/>
      <sheetName val="Delivery_(2)188"/>
      <sheetName val="Committed_Debt_Outflows177"/>
      <sheetName val="Delivery_(2)189"/>
      <sheetName val="Committed_Debt_Outflows178"/>
      <sheetName val="Delivery_(2)190"/>
      <sheetName val="Committed_Debt_Outflows179"/>
      <sheetName val="Delivery_(2)191"/>
      <sheetName val="Committed_Debt_Outflows180"/>
      <sheetName val="Delivery_(2)213"/>
      <sheetName val="Committed_Debt_Outflows202"/>
      <sheetName val="Delivery_(2)192"/>
      <sheetName val="Committed_Debt_Outflows181"/>
      <sheetName val="Delivery_(2)193"/>
      <sheetName val="Committed_Debt_Outflows182"/>
      <sheetName val="Delivery_(2)194"/>
      <sheetName val="Committed_Debt_Outflows183"/>
      <sheetName val="Delivery_(2)195"/>
      <sheetName val="Committed_Debt_Outflows184"/>
      <sheetName val="Delivery_(2)197"/>
      <sheetName val="Committed_Debt_Outflows186"/>
      <sheetName val="Delivery_(2)196"/>
      <sheetName val="Committed_Debt_Outflows185"/>
      <sheetName val="Delivery_(2)198"/>
      <sheetName val="Committed_Debt_Outflows187"/>
      <sheetName val="Delivery_(2)199"/>
      <sheetName val="Committed_Debt_Outflows188"/>
      <sheetName val="Delivery_(2)200"/>
      <sheetName val="Committed_Debt_Outflows189"/>
      <sheetName val="Delivery_(2)201"/>
      <sheetName val="Committed_Debt_Outflows190"/>
      <sheetName val="Delivery_(2)202"/>
      <sheetName val="Committed_Debt_Outflows191"/>
      <sheetName val="Delivery_(2)204"/>
      <sheetName val="Committed_Debt_Outflows193"/>
      <sheetName val="Delivery_(2)203"/>
      <sheetName val="Committed_Debt_Outflows192"/>
      <sheetName val="Delivery_(2)205"/>
      <sheetName val="Committed_Debt_Outflows194"/>
      <sheetName val="Delivery_(2)206"/>
      <sheetName val="Committed_Debt_Outflows195"/>
      <sheetName val="Delivery_(2)207"/>
      <sheetName val="Committed_Debt_Outflows196"/>
      <sheetName val="Delivery_(2)208"/>
      <sheetName val="Committed_Debt_Outflows197"/>
      <sheetName val="Delivery_(2)209"/>
      <sheetName val="Committed_Debt_Outflows198"/>
      <sheetName val="Delivery_(2)210"/>
      <sheetName val="Committed_Debt_Outflows199"/>
      <sheetName val="Delivery_(2)211"/>
      <sheetName val="Committed_Debt_Outflows200"/>
      <sheetName val="Delivery_(2)212"/>
      <sheetName val="Committed_Debt_Outflows201"/>
      <sheetName val="Delivery_(2)214"/>
      <sheetName val="Committed_Debt_Outflows203"/>
      <sheetName val="Delivery_(2)216"/>
      <sheetName val="Committed_Debt_Outflows205"/>
      <sheetName val="Delivery_(2)215"/>
      <sheetName val="Committed_Debt_Outflows204"/>
      <sheetName val="Delivery_(2)224"/>
      <sheetName val="Committed_Debt_Outflows213"/>
      <sheetName val="Delivery_(2)217"/>
      <sheetName val="Committed_Debt_Outflows206"/>
      <sheetName val="Delivery_(2)218"/>
      <sheetName val="Committed_Debt_Outflows207"/>
      <sheetName val="Delivery_(2)219"/>
      <sheetName val="Committed_Debt_Outflows208"/>
      <sheetName val="Delivery_(2)220"/>
      <sheetName val="Committed_Debt_Outflows209"/>
      <sheetName val="Delivery_(2)221"/>
      <sheetName val="Committed_Debt_Outflows210"/>
      <sheetName val="Delivery_(2)222"/>
      <sheetName val="Committed_Debt_Outflows211"/>
      <sheetName val="Delivery_(2)223"/>
      <sheetName val="Committed_Debt_Outflows212"/>
      <sheetName val="Delivery_(2)225"/>
      <sheetName val="Committed_Debt_Outflows214"/>
      <sheetName val="Delivery_(2)226"/>
      <sheetName val="Committed_Debt_Outflows215"/>
      <sheetName val="Delivery_(2)231"/>
      <sheetName val="Committed_Debt_Outflows220"/>
      <sheetName val="Delivery_(2)227"/>
      <sheetName val="Committed_Debt_Outflows216"/>
      <sheetName val="Delivery_(2)228"/>
      <sheetName val="Committed_Debt_Outflows217"/>
      <sheetName val="Delivery_(2)229"/>
      <sheetName val="Committed_Debt_Outflows218"/>
      <sheetName val="Delivery_(2)230"/>
      <sheetName val="Committed_Debt_Outflows219"/>
      <sheetName val="Delivery_(2)232"/>
      <sheetName val="Committed_Debt_Outflows221"/>
      <sheetName val="Delivery_(2)233"/>
      <sheetName val="Committed_Debt_Outflows222"/>
      <sheetName val="Delivery_(2)236"/>
      <sheetName val="Committed_Debt_Outflows225"/>
      <sheetName val="Delivery_(2)234"/>
      <sheetName val="Committed_Debt_Outflows223"/>
      <sheetName val="Delivery_(2)235"/>
      <sheetName val="Committed_Debt_Outflows224"/>
      <sheetName val="Delivery_(2)237"/>
      <sheetName val="Committed_Debt_Outflows226"/>
      <sheetName val="Delivery_(2)238"/>
      <sheetName val="Committed_Debt_Outflows227"/>
      <sheetName val="Delivery_(2)240"/>
      <sheetName val="Committed_Debt_Outflows229"/>
      <sheetName val="Delivery_(2)239"/>
      <sheetName val="Committed_Debt_Outflows228"/>
      <sheetName val="Delivery_(2)241"/>
      <sheetName val="Committed_Debt_Outflows230"/>
      <sheetName val="Delivery_(2)242"/>
      <sheetName val="Committed_Debt_Outflows231"/>
      <sheetName val="Report1"/>
      <sheetName val="T1 Sel Ind"/>
      <sheetName val="T5.Stock-pct"/>
      <sheetName val="T5b.Stock"/>
      <sheetName val="T6-New.Assistance"/>
      <sheetName val="T7.IDA Delivery"/>
      <sheetName val="T8 IMF Assistance"/>
      <sheetName val="T9 New Key Ratios"/>
      <sheetName val="T10. NPV&amp;DS"/>
      <sheetName val="T11 BoP OUT Long"/>
      <sheetName val="T12 Rates"/>
      <sheetName val="T13 HIPC Status "/>
      <sheetName val="_blank_"/>
      <sheetName val="Figure 1"/>
      <sheetName val="Box 1"/>
      <sheetName val="Figure 2"/>
      <sheetName val="Figure 3"/>
      <sheetName val="Figure 4"/>
      <sheetName val="Figure 5"/>
      <sheetName val="Figure 6 NPV"/>
      <sheetName val="Figure 7&amp;8 Burden"/>
      <sheetName val="Figure 9 Social"/>
      <sheetName val="Figure 10"/>
      <sheetName val="2003"/>
      <sheetName val="sources"/>
      <sheetName val="STOCK"/>
      <sheetName val="T1_Sel_Ind"/>
      <sheetName val="T5_Stock-pct"/>
      <sheetName val="T5b_Stock"/>
      <sheetName val="T6-New_Assistance"/>
      <sheetName val="T7_IDA_Delivery"/>
      <sheetName val="T8_IMF_Assistance"/>
      <sheetName val="T9_New_Key_Ratios"/>
      <sheetName val="T10__NPV&amp;DS"/>
      <sheetName val="T11_BoP_OUT_Long"/>
      <sheetName val="T12_Rates"/>
      <sheetName val="T13_HIPC_Status_"/>
      <sheetName val="Figure_1"/>
      <sheetName val="Box_1"/>
      <sheetName val="Figure_2"/>
      <sheetName val="Figure_3"/>
      <sheetName val="Figure_4"/>
      <sheetName val="Figure_5"/>
      <sheetName val="Figure_6_NPV"/>
      <sheetName val="Figure_7&amp;8_Burden"/>
      <sheetName val="Figure_9_Social"/>
      <sheetName val="Figure_10"/>
      <sheetName val="T1_Sel_Ind1"/>
      <sheetName val="T5_Stock-pct1"/>
      <sheetName val="T5b_Stock1"/>
      <sheetName val="T6-New_Assistance1"/>
      <sheetName val="T7_IDA_Delivery1"/>
      <sheetName val="T8_IMF_Assistance1"/>
      <sheetName val="T9_New_Key_Ratios1"/>
      <sheetName val="T10__NPV&amp;DS1"/>
      <sheetName val="T11_BoP_OUT_Long1"/>
      <sheetName val="T12_Rates1"/>
      <sheetName val="T13_HIPC_Status_1"/>
      <sheetName val="Figure_11"/>
      <sheetName val="Box_11"/>
      <sheetName val="Figure_21"/>
      <sheetName val="Figure_31"/>
      <sheetName val="Figure_41"/>
      <sheetName val="Figure_51"/>
      <sheetName val="Figure_6_NPV1"/>
      <sheetName val="Figure_7&amp;8_Burden1"/>
      <sheetName val="Figure_9_Social1"/>
      <sheetName val="Figure_101"/>
      <sheetName val="Delivery_(2)243"/>
      <sheetName val="Committed_Debt_Outflows232"/>
      <sheetName val="T1_Sel_Ind2"/>
      <sheetName val="T5_Stock-pct2"/>
      <sheetName val="T5b_Stock2"/>
      <sheetName val="T6-New_Assistance2"/>
      <sheetName val="T7_IDA_Delivery2"/>
      <sheetName val="T8_IMF_Assistance2"/>
      <sheetName val="T9_New_Key_Ratios2"/>
      <sheetName val="T10__NPV&amp;DS2"/>
      <sheetName val="T11_BoP_OUT_Long2"/>
      <sheetName val="T12_Rates2"/>
      <sheetName val="T13_HIPC_Status_2"/>
      <sheetName val="Figure_12"/>
      <sheetName val="Box_12"/>
      <sheetName val="Figure_22"/>
      <sheetName val="Figure_32"/>
      <sheetName val="Figure_42"/>
      <sheetName val="Figure_52"/>
      <sheetName val="Figure_6_NPV2"/>
      <sheetName val="Figure_7&amp;8_Burden2"/>
      <sheetName val="Figure_9_Social2"/>
      <sheetName val="Figure_1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5">
          <cell r="C15">
            <v>40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Main"/>
      <sheetName val="PC"/>
      <sheetName val="Kin"/>
      <sheetName val="Gap"/>
      <sheetName val="SR"/>
      <sheetName val="DSA"/>
      <sheetName val="PDR"/>
      <sheetName val="NPV"/>
      <sheetName val="Table 1"/>
      <sheetName val="Figure 6 NPV"/>
      <sheetName val="NEW-IDA"/>
      <sheetName val="Table_1"/>
      <sheetName val="Figure_6_NPV"/>
      <sheetName val="Table_11"/>
      <sheetName val="Figure_6_NPV1"/>
      <sheetName val="2.3. Recap DGRAD"/>
      <sheetName val="Table_12"/>
      <sheetName val="Figure_6_NPV2"/>
      <sheetName val="2_3__Recap_DGRAD"/>
      <sheetName val="Table_13"/>
      <sheetName val="Figure_6_NPV3"/>
      <sheetName val="2_3__Recap_DGRAD1"/>
      <sheetName val="Table_118"/>
      <sheetName val="Figure_6_NPV18"/>
      <sheetName val="2_3__Recap_DGRAD12"/>
      <sheetName val="Table_112"/>
      <sheetName val="Figure_6_NPV12"/>
      <sheetName val="2_3__Recap_DGRAD6"/>
      <sheetName val="Table_14"/>
      <sheetName val="Figure_6_NPV4"/>
      <sheetName val="Table_15"/>
      <sheetName val="Figure_6_NPV5"/>
      <sheetName val="Table_16"/>
      <sheetName val="Figure_6_NPV6"/>
      <sheetName val="Table_17"/>
      <sheetName val="Figure_6_NPV7"/>
      <sheetName val="Table_18"/>
      <sheetName val="Figure_6_NPV8"/>
      <sheetName val="2_3__Recap_DGRAD2"/>
      <sheetName val="Table_19"/>
      <sheetName val="Figure_6_NPV9"/>
      <sheetName val="2_3__Recap_DGRAD3"/>
      <sheetName val="Table_110"/>
      <sheetName val="Figure_6_NPV10"/>
      <sheetName val="2_3__Recap_DGRAD4"/>
      <sheetName val="Table_111"/>
      <sheetName val="Figure_6_NPV11"/>
      <sheetName val="2_3__Recap_DGRAD5"/>
      <sheetName val="Table_113"/>
      <sheetName val="Figure_6_NPV13"/>
      <sheetName val="2_3__Recap_DGRAD7"/>
      <sheetName val="Table_114"/>
      <sheetName val="Figure_6_NPV14"/>
      <sheetName val="2_3__Recap_DGRAD8"/>
      <sheetName val="Table_115"/>
      <sheetName val="Figure_6_NPV15"/>
      <sheetName val="2_3__Recap_DGRAD9"/>
      <sheetName val="Table_116"/>
      <sheetName val="Figure_6_NPV16"/>
      <sheetName val="2_3__Recap_DGRAD10"/>
      <sheetName val="Table_117"/>
      <sheetName val="Figure_6_NPV17"/>
      <sheetName val="2_3__Recap_DGRAD11"/>
      <sheetName val="Table_119"/>
      <sheetName val="Figure_6_NPV19"/>
      <sheetName val="2_3__Recap_DGRAD13"/>
      <sheetName val="Table_120"/>
      <sheetName val="Figure_6_NPV20"/>
      <sheetName val="2_3__Recap_DGRAD14"/>
      <sheetName val="Table_121"/>
      <sheetName val="Figure_6_NPV21"/>
      <sheetName val="2_3__Recap_DGRAD15"/>
      <sheetName val="Table_122"/>
      <sheetName val="Figure_6_NPV22"/>
      <sheetName val="2_3__Recap_DGRAD16"/>
      <sheetName val="Table_123"/>
      <sheetName val="Figure_6_NPV23"/>
      <sheetName val="2_3__Recap_DGRAD17"/>
      <sheetName val="Table_124"/>
      <sheetName val="Figure_6_NPV24"/>
      <sheetName val="2_3__Recap_DGRAD18"/>
      <sheetName val="Table_125"/>
      <sheetName val="Figure_6_NPV25"/>
      <sheetName val="2_3__Recap_DGRAD19"/>
      <sheetName val="Table_126"/>
      <sheetName val="Figure_6_NPV26"/>
      <sheetName val="2_3__Recap_DGRAD20"/>
      <sheetName val="Table_127"/>
      <sheetName val="Figure_6_NPV27"/>
      <sheetName val="2_3__Recap_DGRAD21"/>
      <sheetName val="Table_128"/>
      <sheetName val="Figure_6_NPV28"/>
      <sheetName val="2_3__Recap_DGRAD22"/>
      <sheetName val="Table_129"/>
      <sheetName val="Figure_6_NPV29"/>
      <sheetName val="2_3__Recap_DGRAD23"/>
      <sheetName val="Table_130"/>
      <sheetName val="Figure_6_NPV30"/>
      <sheetName val="2_3__Recap_DGRAD24"/>
      <sheetName val="Table_131"/>
      <sheetName val="Figure_6_NPV31"/>
      <sheetName val="2_3__Recap_DGRAD25"/>
      <sheetName val="Table_132"/>
      <sheetName val="Figure_6_NPV32"/>
      <sheetName val="2_3__Recap_DGRAD26"/>
      <sheetName val="Table_133"/>
      <sheetName val="Figure_6_NPV33"/>
      <sheetName val="2_3__Recap_DGRAD27"/>
      <sheetName val="Table_134"/>
      <sheetName val="Figure_6_NPV34"/>
      <sheetName val="2_3__Recap_DGRAD28"/>
      <sheetName val="Table_135"/>
      <sheetName val="Figure_6_NPV35"/>
      <sheetName val="2_3__Recap_DGRAD29"/>
      <sheetName val="Table_136"/>
      <sheetName val="Figure_6_NPV36"/>
      <sheetName val="2_3__Recap_DGRAD30"/>
      <sheetName val="Table_137"/>
      <sheetName val="Figure_6_NPV37"/>
      <sheetName val="2_3__Recap_DGRAD31"/>
      <sheetName val="Table_138"/>
      <sheetName val="Figure_6_NPV38"/>
      <sheetName val="2_3__Recap_DGRAD32"/>
      <sheetName val="Table_139"/>
      <sheetName val="Figure_6_NPV39"/>
      <sheetName val="2_3__Recap_DGRAD33"/>
      <sheetName val="Table_140"/>
      <sheetName val="Figure_6_NPV40"/>
      <sheetName val="2_3__Recap_DGRAD34"/>
      <sheetName val="Table_141"/>
      <sheetName val="Figure_6_NPV41"/>
      <sheetName val="2_3__Recap_DGRAD35"/>
      <sheetName val="Table_142"/>
      <sheetName val="Figure_6_NPV42"/>
      <sheetName val="2_3__Recap_DGRAD36"/>
      <sheetName val="Table_143"/>
      <sheetName val="Figure_6_NPV43"/>
      <sheetName val="2_3__Recap_DGRAD37"/>
      <sheetName val="Table_144"/>
      <sheetName val="Figure_6_NPV44"/>
      <sheetName val="2_3__Recap_DGRAD38"/>
      <sheetName val="Table_145"/>
      <sheetName val="Figure_6_NPV45"/>
      <sheetName val="2_3__Recap_DGRAD39"/>
      <sheetName val="Table_146"/>
      <sheetName val="Figure_6_NPV46"/>
      <sheetName val="2_3__Recap_DGRAD40"/>
      <sheetName val="Table_147"/>
      <sheetName val="Figure_6_NPV47"/>
      <sheetName val="2_3__Recap_DGRAD41"/>
      <sheetName val="Table_148"/>
      <sheetName val="Figure_6_NPV48"/>
      <sheetName val="2_3__Recap_DGRAD42"/>
      <sheetName val="Table_149"/>
      <sheetName val="Figure_6_NPV49"/>
      <sheetName val="2_3__Recap_DGRAD43"/>
      <sheetName val="Table_150"/>
      <sheetName val="Figure_6_NPV50"/>
      <sheetName val="2_3__Recap_DGRAD44"/>
      <sheetName val="Table_151"/>
      <sheetName val="Figure_6_NPV51"/>
      <sheetName val="2_3__Recap_DGRAD45"/>
      <sheetName val="Table_152"/>
      <sheetName val="Figure_6_NPV52"/>
      <sheetName val="2_3__Recap_DGRAD46"/>
      <sheetName val="Table_153"/>
      <sheetName val="Figure_6_NPV53"/>
      <sheetName val="2_3__Recap_DGRAD47"/>
      <sheetName val="Table_154"/>
      <sheetName val="Figure_6_NPV54"/>
      <sheetName val="2_3__Recap_DGRAD48"/>
      <sheetName val="Table_164"/>
      <sheetName val="Figure_6_NPV64"/>
      <sheetName val="2_3__Recap_DGRAD58"/>
      <sheetName val="Table_155"/>
      <sheetName val="Figure_6_NPV55"/>
      <sheetName val="2_3__Recap_DGRAD49"/>
      <sheetName val="Table_156"/>
      <sheetName val="Figure_6_NPV56"/>
      <sheetName val="2_3__Recap_DGRAD50"/>
      <sheetName val="Table_157"/>
      <sheetName val="Figure_6_NPV57"/>
      <sheetName val="2_3__Recap_DGRAD51"/>
      <sheetName val="Table_158"/>
      <sheetName val="Figure_6_NPV58"/>
      <sheetName val="2_3__Recap_DGRAD52"/>
      <sheetName val="Table_159"/>
      <sheetName val="Figure_6_NPV59"/>
      <sheetName val="2_3__Recap_DGRAD53"/>
      <sheetName val="Table_160"/>
      <sheetName val="Figure_6_NPV60"/>
      <sheetName val="2_3__Recap_DGRAD54"/>
      <sheetName val="Table_161"/>
      <sheetName val="Figure_6_NPV61"/>
      <sheetName val="2_3__Recap_DGRAD55"/>
      <sheetName val="Table_162"/>
      <sheetName val="Figure_6_NPV62"/>
      <sheetName val="2_3__Recap_DGRAD56"/>
      <sheetName val="Table_163"/>
      <sheetName val="Figure_6_NPV63"/>
      <sheetName val="2_3__Recap_DGRAD57"/>
      <sheetName val="Table_165"/>
      <sheetName val="Figure_6_NPV65"/>
      <sheetName val="2_3__Recap_DGRAD59"/>
      <sheetName val="Table_166"/>
      <sheetName val="Figure_6_NPV66"/>
      <sheetName val="2_3__Recap_DGRAD60"/>
      <sheetName val="Table_167"/>
      <sheetName val="Figure_6_NPV67"/>
      <sheetName val="2_3__Recap_DGRAD61"/>
      <sheetName val="Table_168"/>
      <sheetName val="Figure_6_NPV68"/>
      <sheetName val="2_3__Recap_DGRAD62"/>
      <sheetName val="Table_170"/>
      <sheetName val="Figure_6_NPV70"/>
      <sheetName val="2_3__Recap_DGRAD64"/>
      <sheetName val="Table_169"/>
      <sheetName val="Figure_6_NPV69"/>
      <sheetName val="2_3__Recap_DGRAD63"/>
      <sheetName val="Table_171"/>
      <sheetName val="Figure_6_NPV71"/>
      <sheetName val="2_3__Recap_DGRAD65"/>
      <sheetName val="Table_172"/>
      <sheetName val="Figure_6_NPV72"/>
      <sheetName val="2_3__Recap_DGRAD66"/>
      <sheetName val="Table_173"/>
      <sheetName val="Figure_6_NPV73"/>
      <sheetName val="2_3__Recap_DGRAD67"/>
      <sheetName val="Table_174"/>
      <sheetName val="Figure_6_NPV74"/>
      <sheetName val="2_3__Recap_DGRAD68"/>
      <sheetName val="Table_175"/>
      <sheetName val="Figure_6_NPV75"/>
      <sheetName val="2_3__Recap_DGRAD69"/>
      <sheetName val="Table_176"/>
      <sheetName val="Figure_6_NPV76"/>
      <sheetName val="2_3__Recap_DGRAD70"/>
      <sheetName val="Table_177"/>
      <sheetName val="Figure_6_NPV77"/>
      <sheetName val="2_3__Recap_DGRAD71"/>
      <sheetName val="Table_183"/>
      <sheetName val="Figure_6_NPV83"/>
      <sheetName val="2_3__Recap_DGRAD77"/>
      <sheetName val="Table_178"/>
      <sheetName val="Figure_6_NPV78"/>
      <sheetName val="2_3__Recap_DGRAD72"/>
      <sheetName val="Table_180"/>
      <sheetName val="Figure_6_NPV80"/>
      <sheetName val="2_3__Recap_DGRAD74"/>
      <sheetName val="Table_179"/>
      <sheetName val="Figure_6_NPV79"/>
      <sheetName val="2_3__Recap_DGRAD73"/>
      <sheetName val="Table_181"/>
      <sheetName val="Figure_6_NPV81"/>
      <sheetName val="2_3__Recap_DGRAD75"/>
      <sheetName val="Table_182"/>
      <sheetName val="Figure_6_NPV82"/>
      <sheetName val="2_3__Recap_DGRAD76"/>
      <sheetName val="Table_184"/>
      <sheetName val="Figure_6_NPV84"/>
      <sheetName val="2_3__Recap_DGRAD78"/>
      <sheetName val="Table_185"/>
      <sheetName val="Figure_6_NPV85"/>
      <sheetName val="2_3__Recap_DGRAD79"/>
      <sheetName val="Table_186"/>
      <sheetName val="Figure_6_NPV86"/>
      <sheetName val="2_3__Recap_DGRAD80"/>
      <sheetName val="Table_188"/>
      <sheetName val="Figure_6_NPV88"/>
      <sheetName val="2_3__Recap_DGRAD82"/>
      <sheetName val="Table_187"/>
      <sheetName val="Figure_6_NPV87"/>
      <sheetName val="2_3__Recap_DGRAD81"/>
      <sheetName val="Table_189"/>
      <sheetName val="Figure_6_NPV89"/>
      <sheetName val="2_3__Recap_DGRAD83"/>
      <sheetName val="Table_190"/>
      <sheetName val="Figure_6_NPV90"/>
      <sheetName val="2_3__Recap_DGRAD84"/>
      <sheetName val="Table_191"/>
      <sheetName val="Figure_6_NPV91"/>
      <sheetName val="2_3__Recap_DGRAD85"/>
      <sheetName val="Table_192"/>
      <sheetName val="Figure_6_NPV92"/>
      <sheetName val="2_3__Recap_DGRAD86"/>
      <sheetName val="Table_193"/>
      <sheetName val="Figure_6_NPV93"/>
      <sheetName val="2_3__Recap_DGRAD87"/>
      <sheetName val="Table_195"/>
      <sheetName val="Figure_6_NPV95"/>
      <sheetName val="2_3__Recap_DGRAD89"/>
      <sheetName val="Table_194"/>
      <sheetName val="Figure_6_NPV94"/>
      <sheetName val="2_3__Recap_DGRAD88"/>
      <sheetName val="Table_196"/>
      <sheetName val="Figure_6_NPV96"/>
      <sheetName val="2_3__Recap_DGRAD90"/>
      <sheetName val="Main:Kin"/>
      <sheetName val="Table_198"/>
      <sheetName val="Figure_6_NPV98"/>
      <sheetName val="2_3__Recap_DGRAD92"/>
      <sheetName val="Table_197"/>
      <sheetName val="Figure_6_NPV97"/>
      <sheetName val="2_3__Recap_DGRAD91"/>
      <sheetName val="Table_1100"/>
      <sheetName val="Figure_6_NPV100"/>
      <sheetName val="2_3__Recap_DGRAD94"/>
      <sheetName val="Table_199"/>
      <sheetName val="Figure_6_NPV99"/>
      <sheetName val="2_3__Recap_DGRAD93"/>
      <sheetName val="Table_1101"/>
      <sheetName val="Figure_6_NPV101"/>
      <sheetName val="2_3__Recap_DGRAD95"/>
      <sheetName val="Table_1102"/>
      <sheetName val="Figure_6_NPV102"/>
      <sheetName val="2_3__Recap_DGRAD96"/>
      <sheetName val="Table_1103"/>
      <sheetName val="Figure_6_NPV103"/>
      <sheetName val="2_3__Recap_DGRAD97"/>
      <sheetName val="Table_1104"/>
      <sheetName val="Figure_6_NPV104"/>
      <sheetName val="2_3__Recap_DGRAD98"/>
      <sheetName val="Table_1105"/>
      <sheetName val="Figure_6_NPV105"/>
      <sheetName val="2_3__Recap_DGRAD99"/>
      <sheetName val="Table_1106"/>
      <sheetName val="Figure_6_NPV106"/>
      <sheetName val="2_3__Recap_DGRAD100"/>
      <sheetName val="Table_1108"/>
      <sheetName val="Figure_6_NPV108"/>
      <sheetName val="2_3__Recap_DGRAD102"/>
      <sheetName val="Table_1107"/>
      <sheetName val="Figure_6_NPV107"/>
      <sheetName val="2_3__Recap_DGRAD101"/>
      <sheetName val="Table_1110"/>
      <sheetName val="Figure_6_NPV110"/>
      <sheetName val="2_3__Recap_DGRAD104"/>
      <sheetName val="Table_1109"/>
      <sheetName val="Figure_6_NPV109"/>
      <sheetName val="2_3__Recap_DGRAD103"/>
      <sheetName val="Table_1111"/>
      <sheetName val="Figure_6_NPV111"/>
      <sheetName val="2_3__Recap_DGRAD105"/>
      <sheetName val="Table_1113"/>
      <sheetName val="Figure_6_NPV113"/>
      <sheetName val="2_3__Recap_DGRAD107"/>
      <sheetName val="Table_1112"/>
      <sheetName val="Figure_6_NPV112"/>
      <sheetName val="2_3__Recap_DGRAD106"/>
      <sheetName val="Table_1114"/>
      <sheetName val="Figure_6_NPV114"/>
      <sheetName val="2_3__Recap_DGRAD108"/>
      <sheetName val="Table_1115"/>
      <sheetName val="Figure_6_NPV115"/>
      <sheetName val="2_3__Recap_DGRAD109"/>
      <sheetName val="Table_1116"/>
      <sheetName val="Figure_6_NPV116"/>
      <sheetName val="2_3__Recap_DGRAD110"/>
      <sheetName val="AMB"/>
      <sheetName val="C"/>
      <sheetName val="ShMth"/>
      <sheetName val="Table_1158"/>
      <sheetName val="Figure_6_NPV158"/>
      <sheetName val="2_3__Recap_DGRAD152"/>
      <sheetName val="Table_1132"/>
      <sheetName val="Figure_6_NPV132"/>
      <sheetName val="2_3__Recap_DGRAD126"/>
      <sheetName val="Table_1117"/>
      <sheetName val="Figure_6_NPV117"/>
      <sheetName val="2_3__Recap_DGRAD111"/>
      <sheetName val="Table_1118"/>
      <sheetName val="Figure_6_NPV118"/>
      <sheetName val="2_3__Recap_DGRAD112"/>
      <sheetName val="Table_1119"/>
      <sheetName val="Figure_6_NPV119"/>
      <sheetName val="2_3__Recap_DGRAD113"/>
      <sheetName val="Table_1120"/>
      <sheetName val="Figure_6_NPV120"/>
      <sheetName val="2_3__Recap_DGRAD114"/>
      <sheetName val="Table_1121"/>
      <sheetName val="Figure_6_NPV121"/>
      <sheetName val="2_3__Recap_DGRAD115"/>
      <sheetName val="Table_1122"/>
      <sheetName val="Figure_6_NPV122"/>
      <sheetName val="2_3__Recap_DGRAD116"/>
      <sheetName val="Table_1123"/>
      <sheetName val="Figure_6_NPV123"/>
      <sheetName val="2_3__Recap_DGRAD117"/>
      <sheetName val="Table_1124"/>
      <sheetName val="Figure_6_NPV124"/>
      <sheetName val="2_3__Recap_DGRAD118"/>
      <sheetName val="Table_1125"/>
      <sheetName val="Figure_6_NPV125"/>
      <sheetName val="2_3__Recap_DGRAD119"/>
      <sheetName val="Table_1126"/>
      <sheetName val="Figure_6_NPV126"/>
      <sheetName val="2_3__Recap_DGRAD120"/>
      <sheetName val="Table_1127"/>
      <sheetName val="Figure_6_NPV127"/>
      <sheetName val="2_3__Recap_DGRAD121"/>
      <sheetName val="Table_1129"/>
      <sheetName val="Figure_6_NPV129"/>
      <sheetName val="2_3__Recap_DGRAD123"/>
      <sheetName val="Table_1128"/>
      <sheetName val="Figure_6_NPV128"/>
      <sheetName val="2_3__Recap_DGRAD122"/>
      <sheetName val="Table_1130"/>
      <sheetName val="Figure_6_NPV130"/>
      <sheetName val="2_3__Recap_DGRAD124"/>
      <sheetName val="Table_1131"/>
      <sheetName val="Figure_6_NPV131"/>
      <sheetName val="2_3__Recap_DGRAD125"/>
      <sheetName val="Table_1133"/>
      <sheetName val="Figure_6_NPV133"/>
      <sheetName val="2_3__Recap_DGRAD127"/>
      <sheetName val="Table_1134"/>
      <sheetName val="Figure_6_NPV134"/>
      <sheetName val="2_3__Recap_DGRAD128"/>
      <sheetName val="Table_1135"/>
      <sheetName val="Figure_6_NPV135"/>
      <sheetName val="2_3__Recap_DGRAD129"/>
      <sheetName val="Table_1136"/>
      <sheetName val="Figure_6_NPV136"/>
      <sheetName val="2_3__Recap_DGRAD130"/>
      <sheetName val="Table_1140"/>
      <sheetName val="Figure_6_NPV140"/>
      <sheetName val="2_3__Recap_DGRAD134"/>
      <sheetName val="Table_1137"/>
      <sheetName val="Figure_6_NPV137"/>
      <sheetName val="2_3__Recap_DGRAD131"/>
      <sheetName val="Table_1138"/>
      <sheetName val="Figure_6_NPV138"/>
      <sheetName val="2_3__Recap_DGRAD132"/>
      <sheetName val="Table_1139"/>
      <sheetName val="Figure_6_NPV139"/>
      <sheetName val="2_3__Recap_DGRAD133"/>
      <sheetName val="Table_1144"/>
      <sheetName val="Figure_6_NPV144"/>
      <sheetName val="2_3__Recap_DGRAD138"/>
      <sheetName val="Table_1143"/>
      <sheetName val="Figure_6_NPV143"/>
      <sheetName val="2_3__Recap_DGRAD137"/>
      <sheetName val="Table_1141"/>
      <sheetName val="Figure_6_NPV141"/>
      <sheetName val="2_3__Recap_DGRAD135"/>
      <sheetName val="Table_1142"/>
      <sheetName val="Figure_6_NPV142"/>
      <sheetName val="2_3__Recap_DGRAD136"/>
      <sheetName val="Table_1145"/>
      <sheetName val="Figure_6_NPV145"/>
      <sheetName val="2_3__Recap_DGRAD139"/>
      <sheetName val="Table_1146"/>
      <sheetName val="Figure_6_NPV146"/>
      <sheetName val="2_3__Recap_DGRAD140"/>
      <sheetName val="Table_1147"/>
      <sheetName val="Figure_6_NPV147"/>
      <sheetName val="2_3__Recap_DGRAD141"/>
      <sheetName val="Table_1148"/>
      <sheetName val="Figure_6_NPV148"/>
      <sheetName val="2_3__Recap_DGRAD142"/>
      <sheetName val="Table_1149"/>
      <sheetName val="Figure_6_NPV149"/>
      <sheetName val="2_3__Recap_DGRAD143"/>
      <sheetName val="Table_1150"/>
      <sheetName val="Figure_6_NPV150"/>
      <sheetName val="2_3__Recap_DGRAD144"/>
      <sheetName val="Table_1151"/>
      <sheetName val="Figure_6_NPV151"/>
      <sheetName val="2_3__Recap_DGRAD145"/>
      <sheetName val="Table_1157"/>
      <sheetName val="Figure_6_NPV157"/>
      <sheetName val="2_3__Recap_DGRAD151"/>
      <sheetName val="Table_1152"/>
      <sheetName val="Figure_6_NPV152"/>
      <sheetName val="2_3__Recap_DGRAD146"/>
      <sheetName val="Table_1153"/>
      <sheetName val="Figure_6_NPV153"/>
      <sheetName val="2_3__Recap_DGRAD147"/>
      <sheetName val="Table_1154"/>
      <sheetName val="Figure_6_NPV154"/>
      <sheetName val="2_3__Recap_DGRAD148"/>
      <sheetName val="Table_1155"/>
      <sheetName val="Figure_6_NPV155"/>
      <sheetName val="2_3__Recap_DGRAD149"/>
      <sheetName val="Table_1156"/>
      <sheetName val="Figure_6_NPV156"/>
      <sheetName val="2_3__Recap_DGRAD150"/>
      <sheetName val="Table_1170"/>
      <sheetName val="Figure_6_NPV170"/>
      <sheetName val="2_3__Recap_DGRAD164"/>
      <sheetName val="Table_1168"/>
      <sheetName val="Figure_6_NPV168"/>
      <sheetName val="Table_1159"/>
      <sheetName val="Figure_6_NPV159"/>
      <sheetName val="2_3__Recap_DGRAD153"/>
      <sheetName val="Table_1237"/>
      <sheetName val="Figure_6_NPV237"/>
      <sheetName val="2_3__Recap_DGRAD231"/>
      <sheetName val="2_3__Recap_DGRAD162"/>
      <sheetName val="Table_1160"/>
      <sheetName val="Figure_6_NPV160"/>
      <sheetName val="2_3__Recap_DGRAD154"/>
      <sheetName val="Table_1161"/>
      <sheetName val="Figure_6_NPV161"/>
      <sheetName val="2_3__Recap_DGRAD155"/>
      <sheetName val="Table_1162"/>
      <sheetName val="Figure_6_NPV162"/>
      <sheetName val="2_3__Recap_DGRAD156"/>
      <sheetName val="Table_1163"/>
      <sheetName val="Figure_6_NPV163"/>
      <sheetName val="2_3__Recap_DGRAD157"/>
      <sheetName val="Table_1164"/>
      <sheetName val="Figure_6_NPV164"/>
      <sheetName val="2_3__Recap_DGRAD158"/>
      <sheetName val="Table_1165"/>
      <sheetName val="Figure_6_NPV165"/>
      <sheetName val="2_3__Recap_DGRAD159"/>
      <sheetName val="Table_1166"/>
      <sheetName val="Figure_6_NPV166"/>
      <sheetName val="2_3__Recap_DGRAD160"/>
      <sheetName val="Table_1167"/>
      <sheetName val="Figure_6_NPV167"/>
      <sheetName val="2_3__Recap_DGRAD161"/>
      <sheetName val="Table_1169"/>
      <sheetName val="Figure_6_NPV169"/>
      <sheetName val="2_3__Recap_DGRAD163"/>
      <sheetName val="Table_1171"/>
      <sheetName val="Figure_6_NPV171"/>
      <sheetName val="2_3__Recap_DGRAD165"/>
      <sheetName val="Table_1173"/>
      <sheetName val="Figure_6_NPV173"/>
      <sheetName val="2_3__Recap_DGRAD167"/>
      <sheetName val="Table_1172"/>
      <sheetName val="Figure_6_NPV172"/>
      <sheetName val="2_3__Recap_DGRAD166"/>
      <sheetName val="Table_1174"/>
      <sheetName val="Figure_6_NPV174"/>
      <sheetName val="2_3__Recap_DGRAD168"/>
      <sheetName val="Table_1176"/>
      <sheetName val="Figure_6_NPV176"/>
      <sheetName val="2_3__Recap_DGRAD170"/>
      <sheetName val="Table_1175"/>
      <sheetName val="Figure_6_NPV175"/>
      <sheetName val="2_3__Recap_DGRAD169"/>
      <sheetName val="Table_1177"/>
      <sheetName val="Figure_6_NPV177"/>
      <sheetName val="2_3__Recap_DGRAD171"/>
      <sheetName val="Table_1181"/>
      <sheetName val="Figure_6_NPV181"/>
      <sheetName val="2_3__Recap_DGRAD175"/>
      <sheetName val="Table_1178"/>
      <sheetName val="Figure_6_NPV178"/>
      <sheetName val="2_3__Recap_DGRAD172"/>
      <sheetName val="Table_1179"/>
      <sheetName val="Figure_6_NPV179"/>
      <sheetName val="2_3__Recap_DGRAD173"/>
      <sheetName val="Table_1180"/>
      <sheetName val="Figure_6_NPV180"/>
      <sheetName val="2_3__Recap_DGRAD174"/>
      <sheetName val="Table_1182"/>
      <sheetName val="Figure_6_NPV182"/>
      <sheetName val="2_3__Recap_DGRAD176"/>
      <sheetName val="Table_1184"/>
      <sheetName val="Figure_6_NPV184"/>
      <sheetName val="2_3__Recap_DGRAD178"/>
      <sheetName val="Table_1183"/>
      <sheetName val="Figure_6_NPV183"/>
      <sheetName val="2_3__Recap_DGRAD177"/>
      <sheetName val="Table_1185"/>
      <sheetName val="Figure_6_NPV185"/>
      <sheetName val="2_3__Recap_DGRAD179"/>
      <sheetName val="Table_1186"/>
      <sheetName val="Figure_6_NPV186"/>
      <sheetName val="2_3__Recap_DGRAD180"/>
      <sheetName val="Table_1188"/>
      <sheetName val="Figure_6_NPV188"/>
      <sheetName val="2_3__Recap_DGRAD182"/>
      <sheetName val="Table_1187"/>
      <sheetName val="Figure_6_NPV187"/>
      <sheetName val="2_3__Recap_DGRAD181"/>
      <sheetName val="Table_1189"/>
      <sheetName val="Figure_6_NPV189"/>
      <sheetName val="2_3__Recap_DGRAD183"/>
      <sheetName val="Table_1190"/>
      <sheetName val="Figure_6_NPV190"/>
      <sheetName val="2_3__Recap_DGRAD184"/>
      <sheetName val="Table_1191"/>
      <sheetName val="Figure_6_NPV191"/>
      <sheetName val="2_3__Recap_DGRAD185"/>
      <sheetName val="Table_1192"/>
      <sheetName val="Figure_6_NPV192"/>
      <sheetName val="2_3__Recap_DGRAD186"/>
      <sheetName val="Table_1193"/>
      <sheetName val="Figure_6_NPV193"/>
      <sheetName val="2_3__Recap_DGRAD187"/>
      <sheetName val="Table_1216"/>
      <sheetName val="Figure_6_NPV216"/>
      <sheetName val="2_3__Recap_DGRAD210"/>
      <sheetName val="Table_1194"/>
      <sheetName val="Figure_6_NPV194"/>
      <sheetName val="2_3__Recap_DGRAD188"/>
      <sheetName val="Table_1195"/>
      <sheetName val="Figure_6_NPV195"/>
      <sheetName val="2_3__Recap_DGRAD189"/>
      <sheetName val="Table_1196"/>
      <sheetName val="Figure_6_NPV196"/>
      <sheetName val="2_3__Recap_DGRAD190"/>
      <sheetName val="Table_1197"/>
      <sheetName val="Figure_6_NPV197"/>
      <sheetName val="2_3__Recap_DGRAD191"/>
      <sheetName val="Table_1199"/>
      <sheetName val="Figure_6_NPV199"/>
      <sheetName val="2_3__Recap_DGRAD193"/>
      <sheetName val="Table_1198"/>
      <sheetName val="Figure_6_NPV198"/>
      <sheetName val="2_3__Recap_DGRAD192"/>
      <sheetName val="Table_1200"/>
      <sheetName val="Figure_6_NPV200"/>
      <sheetName val="2_3__Recap_DGRAD194"/>
      <sheetName val="Table_1201"/>
      <sheetName val="Figure_6_NPV201"/>
      <sheetName val="2_3__Recap_DGRAD195"/>
      <sheetName val="Table_1202"/>
      <sheetName val="Figure_6_NPV202"/>
      <sheetName val="2_3__Recap_DGRAD196"/>
      <sheetName val="Table_1203"/>
      <sheetName val="Figure_6_NPV203"/>
      <sheetName val="2_3__Recap_DGRAD197"/>
      <sheetName val="Table_1204"/>
      <sheetName val="Figure_6_NPV204"/>
      <sheetName val="2_3__Recap_DGRAD198"/>
      <sheetName val="Table_1206"/>
      <sheetName val="Figure_6_NPV206"/>
      <sheetName val="2_3__Recap_DGRAD200"/>
      <sheetName val="Table_1205"/>
      <sheetName val="Figure_6_NPV205"/>
      <sheetName val="2_3__Recap_DGRAD199"/>
      <sheetName val="Table_1207"/>
      <sheetName val="Figure_6_NPV207"/>
      <sheetName val="2_3__Recap_DGRAD201"/>
      <sheetName val="Table_1208"/>
      <sheetName val="Figure_6_NPV208"/>
      <sheetName val="2_3__Recap_DGRAD202"/>
      <sheetName val="Table_1209"/>
      <sheetName val="Figure_6_NPV209"/>
      <sheetName val="2_3__Recap_DGRAD203"/>
      <sheetName val="Table_1210"/>
      <sheetName val="Figure_6_NPV210"/>
      <sheetName val="2_3__Recap_DGRAD204"/>
      <sheetName val="Table_1211"/>
      <sheetName val="Figure_6_NPV211"/>
      <sheetName val="2_3__Recap_DGRAD205"/>
      <sheetName val="Table_1212"/>
      <sheetName val="Figure_6_NPV212"/>
      <sheetName val="2_3__Recap_DGRAD206"/>
      <sheetName val="Table_1213"/>
      <sheetName val="Figure_6_NPV213"/>
      <sheetName val="2_3__Recap_DGRAD207"/>
      <sheetName val="Table_1214"/>
      <sheetName val="Figure_6_NPV214"/>
      <sheetName val="2_3__Recap_DGRAD208"/>
      <sheetName val="Table_1215"/>
      <sheetName val="Figure_6_NPV215"/>
      <sheetName val="2_3__Recap_DGRAD209"/>
      <sheetName val="Table_1217"/>
      <sheetName val="Figure_6_NPV217"/>
      <sheetName val="2_3__Recap_DGRAD211"/>
      <sheetName val="Table_1219"/>
      <sheetName val="Figure_6_NPV219"/>
      <sheetName val="2_3__Recap_DGRAD213"/>
      <sheetName val="Table_1218"/>
      <sheetName val="Figure_6_NPV218"/>
      <sheetName val="2_3__Recap_DGRAD212"/>
      <sheetName val="Table_1227"/>
      <sheetName val="Figure_6_NPV227"/>
      <sheetName val="2_3__Recap_DGRAD221"/>
      <sheetName val="Table_1220"/>
      <sheetName val="Figure_6_NPV220"/>
      <sheetName val="2_3__Recap_DGRAD214"/>
      <sheetName val="Table_1221"/>
      <sheetName val="Figure_6_NPV221"/>
      <sheetName val="2_3__Recap_DGRAD215"/>
      <sheetName val="Table_1222"/>
      <sheetName val="Figure_6_NPV222"/>
      <sheetName val="2_3__Recap_DGRAD216"/>
      <sheetName val="Table_1223"/>
      <sheetName val="Figure_6_NPV223"/>
      <sheetName val="2_3__Recap_DGRAD217"/>
      <sheetName val="Table_1224"/>
      <sheetName val="Figure_6_NPV224"/>
      <sheetName val="2_3__Recap_DGRAD218"/>
      <sheetName val="Table_1225"/>
      <sheetName val="Figure_6_NPV225"/>
      <sheetName val="2_3__Recap_DGRAD219"/>
      <sheetName val="Table_1226"/>
      <sheetName val="Figure_6_NPV226"/>
      <sheetName val="2_3__Recap_DGRAD220"/>
      <sheetName val="Table_1228"/>
      <sheetName val="Figure_6_NPV228"/>
      <sheetName val="2_3__Recap_DGRAD222"/>
      <sheetName val="Table_1229"/>
      <sheetName val="Figure_6_NPV229"/>
      <sheetName val="2_3__Recap_DGRAD223"/>
      <sheetName val="Table_1230"/>
      <sheetName val="Figure_6_NPV230"/>
      <sheetName val="2_3__Recap_DGRAD224"/>
      <sheetName val="Table_1235"/>
      <sheetName val="Figure_6_NPV235"/>
      <sheetName val="2_3__Recap_DGRAD229"/>
      <sheetName val="Table_1231"/>
      <sheetName val="Figure_6_NPV231"/>
      <sheetName val="2_3__Recap_DGRAD225"/>
      <sheetName val="Table_1232"/>
      <sheetName val="Figure_6_NPV232"/>
      <sheetName val="2_3__Recap_DGRAD226"/>
      <sheetName val="Table_1233"/>
      <sheetName val="Figure_6_NPV233"/>
      <sheetName val="2_3__Recap_DGRAD227"/>
      <sheetName val="Table_1234"/>
      <sheetName val="Figure_6_NPV234"/>
      <sheetName val="2_3__Recap_DGRAD228"/>
      <sheetName val="Table_1236"/>
      <sheetName val="Figure_6_NPV236"/>
      <sheetName val="2_3__Recap_DGRAD230"/>
      <sheetName val="Table_1238"/>
      <sheetName val="Figure_6_NPV238"/>
      <sheetName val="2_3__Recap_DGRAD232"/>
      <sheetName val="Table_1241"/>
      <sheetName val="Figure_6_NPV241"/>
      <sheetName val="2_3__Recap_DGRAD235"/>
      <sheetName val="Table_1239"/>
      <sheetName val="Figure_6_NPV239"/>
      <sheetName val="2_3__Recap_DGRAD233"/>
      <sheetName val="Table_1240"/>
      <sheetName val="Figure_6_NPV240"/>
      <sheetName val="2_3__Recap_DGRAD234"/>
      <sheetName val="Table_1242"/>
      <sheetName val="Figure_6_NPV242"/>
      <sheetName val="2_3__Recap_DGRAD236"/>
      <sheetName val="Table_1243"/>
      <sheetName val="Figure_6_NPV243"/>
      <sheetName val="2_3__Recap_DGRAD237"/>
      <sheetName val="Table_1245"/>
      <sheetName val="Figure_6_NPV245"/>
      <sheetName val="2_3__Recap_DGRAD239"/>
      <sheetName val="Table_1244"/>
      <sheetName val="Figure_6_NPV244"/>
      <sheetName val="2_3__Recap_DGRAD238"/>
      <sheetName val="Table_1246"/>
      <sheetName val="Figure_6_NPV246"/>
      <sheetName val="2_3__Recap_DGRAD240"/>
      <sheetName val="Table_1247"/>
      <sheetName val="Figure_6_NPV247"/>
      <sheetName val="2_3__Recap_DGRAD241"/>
      <sheetName val="Table_1248"/>
      <sheetName val="Figure_6_NPV248"/>
      <sheetName val="2_3__Recap_DGRAD242"/>
      <sheetName val="Table_1249"/>
      <sheetName val="Figure_6_NPV249"/>
      <sheetName val="2_3__Recap_DGRAD243"/>
      <sheetName val="Table_1250"/>
      <sheetName val="Figure_6_NPV250"/>
      <sheetName val="2_3__Recap_DGRAD244"/>
      <sheetName val="Contents"/>
      <sheetName val="Input"/>
      <sheetName val="Output"/>
      <sheetName val="quarterly"/>
      <sheetName val="Data"/>
      <sheetName val="bopST"/>
      <sheetName val="BoP(Tab8)"/>
      <sheetName val="GAMTEL"/>
      <sheetName val="DS00Q"/>
      <sheetName val="DRS form"/>
      <sheetName val="DS00-07"/>
      <sheetName val="background"/>
      <sheetName val="indicators"/>
      <sheetName val="Debt"/>
      <sheetName val="TOT"/>
      <sheetName val="FX budget"/>
      <sheetName val="sensitivity"/>
      <sheetName val="case 1"/>
      <sheetName val="case 2"/>
      <sheetName val="case 3"/>
      <sheetName val="case 4"/>
      <sheetName val="ExtFinReq"/>
      <sheetName val="Fund"/>
      <sheetName val="LT prospects"/>
      <sheetName val="Misc"/>
      <sheetName val="Fund op"/>
      <sheetName val="gambiaproj"/>
      <sheetName val="to indicator table"/>
      <sheetName val="WEO"/>
      <sheetName val="0000000"/>
      <sheetName val="info"/>
      <sheetName val="terms"/>
      <sheetName val="Ann. Disb. CR1"/>
      <sheetName val="Bal All @ end year"/>
      <sheetName val="Credit Out. CR1"/>
      <sheetName val="Credit Out CR2"/>
      <sheetName val="01.06.21"/>
      <sheetName val="DRS_form"/>
      <sheetName val="FX_budget"/>
      <sheetName val="case_1"/>
      <sheetName val="case_2"/>
      <sheetName val="case_3"/>
      <sheetName val="case_4"/>
      <sheetName val="LT_prospects"/>
      <sheetName val="Fund_op"/>
      <sheetName val="to_indicator_table"/>
      <sheetName val="Ann__Disb__CR1"/>
      <sheetName val="Bal_All_@_end_year"/>
      <sheetName val="Credit_Out__CR1"/>
      <sheetName val="Credit_Out_CR2"/>
      <sheetName val="01_06_21"/>
      <sheetName val="DRS_form1"/>
      <sheetName val="FX_budget1"/>
      <sheetName val="case_11"/>
      <sheetName val="case_21"/>
      <sheetName val="case_31"/>
      <sheetName val="case_41"/>
      <sheetName val="LT_prospects1"/>
      <sheetName val="Fund_op1"/>
      <sheetName val="to_indicator_table1"/>
      <sheetName val="Ann__Disb__CR11"/>
      <sheetName val="Bal_All_@_end_year1"/>
      <sheetName val="Credit_Out__CR11"/>
      <sheetName val="Credit_Out_CR21"/>
      <sheetName val="01_06_211"/>
      <sheetName val="DRS_form2"/>
      <sheetName val="FX_budget2"/>
      <sheetName val="case_12"/>
      <sheetName val="case_22"/>
      <sheetName val="case_32"/>
      <sheetName val="case_42"/>
      <sheetName val="LT_prospects2"/>
      <sheetName val="Fund_op2"/>
      <sheetName val="to_indicator_table2"/>
      <sheetName val="Ann__Disb__CR12"/>
      <sheetName val="Bal_All_@_end_year2"/>
      <sheetName val="Credit_Out__CR12"/>
      <sheetName val="Credit_Out_CR22"/>
      <sheetName val="01_06_212"/>
      <sheetName val="DRS_form3"/>
      <sheetName val="FX_budget3"/>
      <sheetName val="case_13"/>
      <sheetName val="case_23"/>
      <sheetName val="case_33"/>
      <sheetName val="case_43"/>
      <sheetName val="LT_prospects3"/>
      <sheetName val="Fund_op3"/>
      <sheetName val="to_indicator_table3"/>
      <sheetName val="Ann__Disb__CR13"/>
      <sheetName val="Bal_All_@_end_year3"/>
      <sheetName val="Credit_Out__CR13"/>
      <sheetName val="Credit_Out_CR23"/>
      <sheetName val="01_06_213"/>
      <sheetName val="DRS_form4"/>
      <sheetName val="FX_budget4"/>
      <sheetName val="case_14"/>
      <sheetName val="case_24"/>
      <sheetName val="case_34"/>
      <sheetName val="case_44"/>
      <sheetName val="LT_prospects4"/>
      <sheetName val="Fund_op4"/>
      <sheetName val="to_indicator_table4"/>
      <sheetName val="Ann__Disb__CR14"/>
      <sheetName val="Bal_All_@_end_year4"/>
      <sheetName val="Credit_Out__CR14"/>
      <sheetName val="Credit_Out_CR24"/>
      <sheetName val="01_06_214"/>
      <sheetName val="DRS_form5"/>
      <sheetName val="FX_budget5"/>
      <sheetName val="case_15"/>
      <sheetName val="case_25"/>
      <sheetName val="case_35"/>
      <sheetName val="case_45"/>
      <sheetName val="LT_prospects5"/>
      <sheetName val="Fund_op5"/>
      <sheetName val="to_indicator_table5"/>
      <sheetName val="Ann__Disb__CR15"/>
      <sheetName val="Bal_All_@_end_year5"/>
      <sheetName val="Credit_Out__CR15"/>
      <sheetName val="Credit_Out_CR25"/>
      <sheetName val="01_06_215"/>
      <sheetName val="Table_1251"/>
      <sheetName val="Figure_6_NPV251"/>
      <sheetName val="2_3__Recap_DGRAD245"/>
      <sheetName val="DRS_form6"/>
      <sheetName val="FX_budget6"/>
      <sheetName val="case_16"/>
      <sheetName val="case_26"/>
      <sheetName val="case_36"/>
      <sheetName val="case_46"/>
      <sheetName val="LT_prospects6"/>
      <sheetName val="Fund_op6"/>
      <sheetName val="to_indicator_table6"/>
      <sheetName val="Ann__Disb__CR16"/>
      <sheetName val="Bal_All_@_end_year6"/>
      <sheetName val="Credit_Out__CR16"/>
      <sheetName val="Credit_Out_CR26"/>
      <sheetName val="01_06_216"/>
    </sheetNames>
    <sheetDataSet>
      <sheetData sheetId="0" refreshError="1"/>
      <sheetData sheetId="1" refreshError="1">
        <row r="12">
          <cell r="A12">
            <v>1</v>
          </cell>
          <cell r="B12" t="str">
            <v xml:space="preserve">  Check  Row  # 1311</v>
          </cell>
          <cell r="D12">
            <v>1984</v>
          </cell>
          <cell r="E12">
            <v>1985</v>
          </cell>
          <cell r="F12">
            <v>1986</v>
          </cell>
          <cell r="G12">
            <v>1987</v>
          </cell>
          <cell r="H12">
            <v>1988</v>
          </cell>
          <cell r="I12">
            <v>1989</v>
          </cell>
          <cell r="J12">
            <v>1990</v>
          </cell>
          <cell r="K12">
            <v>1991</v>
          </cell>
          <cell r="L12">
            <v>1992</v>
          </cell>
          <cell r="M12">
            <v>1993</v>
          </cell>
          <cell r="N12">
            <v>1994</v>
          </cell>
          <cell r="O12">
            <v>1995</v>
          </cell>
          <cell r="P12">
            <v>1996</v>
          </cell>
          <cell r="Q12">
            <v>1997</v>
          </cell>
          <cell r="R12">
            <v>1998</v>
          </cell>
          <cell r="S12">
            <v>1999</v>
          </cell>
        </row>
        <row r="13">
          <cell r="B13" t="str">
            <v xml:space="preserve">        Principal due</v>
          </cell>
          <cell r="J13">
            <v>10.09</v>
          </cell>
          <cell r="K13">
            <v>9.8800000000000026</v>
          </cell>
          <cell r="L13">
            <v>9.7099999999999991</v>
          </cell>
          <cell r="M13">
            <v>8.6900000000000013</v>
          </cell>
          <cell r="N13">
            <v>8.06</v>
          </cell>
          <cell r="O13">
            <v>8.99</v>
          </cell>
          <cell r="P13">
            <v>9.1199999999999992</v>
          </cell>
          <cell r="Q13">
            <v>9.2399999999999984</v>
          </cell>
          <cell r="R13">
            <v>7.21</v>
          </cell>
          <cell r="S13">
            <v>5.18</v>
          </cell>
        </row>
        <row r="14">
          <cell r="B14" t="str">
            <v xml:space="preserve">        Interest due</v>
          </cell>
          <cell r="J14">
            <v>5.68</v>
          </cell>
          <cell r="K14">
            <v>4.8100000000000005</v>
          </cell>
          <cell r="L14">
            <v>4.6399999999999997</v>
          </cell>
          <cell r="M14">
            <v>3.6399999999999997</v>
          </cell>
          <cell r="N14">
            <v>3.33</v>
          </cell>
          <cell r="O14">
            <v>3.1</v>
          </cell>
          <cell r="P14">
            <v>2.54</v>
          </cell>
          <cell r="Q14">
            <v>1.9400000000000002</v>
          </cell>
          <cell r="R14">
            <v>1.37</v>
          </cell>
          <cell r="S14">
            <v>1.03</v>
          </cell>
        </row>
        <row r="15">
          <cell r="B15" t="str">
            <v xml:space="preserve">        Total debt service due</v>
          </cell>
          <cell r="J15">
            <v>15.77</v>
          </cell>
          <cell r="K15">
            <v>14.690000000000003</v>
          </cell>
          <cell r="L15">
            <v>14.349999999999998</v>
          </cell>
          <cell r="M15">
            <v>12.330000000000002</v>
          </cell>
          <cell r="N15">
            <v>11.39</v>
          </cell>
          <cell r="O15">
            <v>12.09</v>
          </cell>
          <cell r="P15">
            <v>11.66</v>
          </cell>
          <cell r="Q15">
            <v>11.179999999999998</v>
          </cell>
          <cell r="R15">
            <v>8.58</v>
          </cell>
          <cell r="S15">
            <v>6.21</v>
          </cell>
        </row>
        <row r="16">
          <cell r="B16" t="str">
            <v>(1)  Basic assumptions</v>
          </cell>
        </row>
        <row r="17">
          <cell r="A17">
            <v>2</v>
          </cell>
          <cell r="B17" t="str">
            <v>FRANCE</v>
          </cell>
        </row>
        <row r="18">
          <cell r="B18" t="str">
            <v>US$/SDR period average</v>
          </cell>
          <cell r="D18">
            <v>1.02501</v>
          </cell>
          <cell r="E18">
            <v>1.0153399999999999</v>
          </cell>
          <cell r="F18">
            <v>1.17317</v>
          </cell>
          <cell r="G18">
            <v>1.29308</v>
          </cell>
          <cell r="H18">
            <v>1.34392</v>
          </cell>
          <cell r="I18">
            <v>1.28176</v>
          </cell>
          <cell r="J18">
            <v>1.3567400000000001</v>
          </cell>
          <cell r="K18">
            <v>1.36816</v>
          </cell>
          <cell r="L18">
            <v>1.4083714124011315</v>
          </cell>
          <cell r="M18">
            <v>1.396336015525705</v>
          </cell>
          <cell r="N18">
            <v>1.4317001136760554</v>
          </cell>
          <cell r="O18">
            <v>1.5169463703024828</v>
          </cell>
          <cell r="P18">
            <v>1.4517604564649238</v>
          </cell>
          <cell r="Q18">
            <v>1.3760205607320271</v>
          </cell>
          <cell r="R18">
            <v>1.3564401943863644</v>
          </cell>
          <cell r="S18">
            <v>1.3673157631539994</v>
          </cell>
        </row>
        <row r="19">
          <cell r="B19" t="str">
            <v>US$/SDR end of period</v>
          </cell>
          <cell r="D19">
            <v>0.98021000000000003</v>
          </cell>
          <cell r="E19">
            <v>1.09842</v>
          </cell>
          <cell r="F19">
            <v>1.2232000000000001</v>
          </cell>
          <cell r="G19">
            <v>1.41866</v>
          </cell>
          <cell r="H19">
            <v>1.3456999999999999</v>
          </cell>
          <cell r="I19">
            <v>1.31416</v>
          </cell>
          <cell r="J19">
            <v>1.42266</v>
          </cell>
          <cell r="K19">
            <v>1.4304300000000001</v>
          </cell>
          <cell r="L19">
            <v>1.375005255473376</v>
          </cell>
          <cell r="M19">
            <v>1.3735999999999999</v>
          </cell>
          <cell r="N19">
            <v>1.4599</v>
          </cell>
          <cell r="O19">
            <v>1.4864999999999999</v>
          </cell>
          <cell r="P19">
            <v>1.4379999999999999</v>
          </cell>
          <cell r="Q19">
            <v>1.349250916826592</v>
          </cell>
          <cell r="R19">
            <v>1.4080245033561105</v>
          </cell>
          <cell r="S19">
            <v>1.3725141243931567</v>
          </cell>
        </row>
        <row r="20">
          <cell r="B20" t="str">
            <v>US$/SDR (OGEDEP rate, per. average)</v>
          </cell>
          <cell r="F20">
            <v>1.1739999999999999</v>
          </cell>
          <cell r="G20">
            <v>1.419</v>
          </cell>
          <cell r="H20">
            <v>1.419</v>
          </cell>
          <cell r="I20">
            <v>1.3419216317767</v>
          </cell>
          <cell r="J20">
            <v>1.23</v>
          </cell>
          <cell r="K20">
            <v>1.3145</v>
          </cell>
          <cell r="L20">
            <v>1.3145</v>
          </cell>
          <cell r="M20">
            <v>1.4312</v>
          </cell>
          <cell r="N20">
            <v>1.4312</v>
          </cell>
          <cell r="O20">
            <v>1.4312</v>
          </cell>
          <cell r="P20">
            <v>1.4312</v>
          </cell>
          <cell r="Q20">
            <v>1.4312</v>
          </cell>
          <cell r="R20">
            <v>1.4312</v>
          </cell>
          <cell r="S20">
            <v>1.4312</v>
          </cell>
        </row>
        <row r="21">
          <cell r="B21" t="str">
            <v>Exports of goods &amp; nf serv. (SDR millions)</v>
          </cell>
          <cell r="D21">
            <v>917</v>
          </cell>
          <cell r="E21">
            <v>710.7</v>
          </cell>
          <cell r="F21">
            <v>277.40000000000009</v>
          </cell>
          <cell r="G21">
            <v>30.399999999999974</v>
          </cell>
          <cell r="H21">
            <v>632.70000000000005</v>
          </cell>
          <cell r="I21">
            <v>384.20000000000016</v>
          </cell>
          <cell r="J21">
            <v>433.19999999999976</v>
          </cell>
          <cell r="K21">
            <v>252.20000000000005</v>
          </cell>
          <cell r="L21">
            <v>220.80000000000015</v>
          </cell>
          <cell r="M21">
            <v>379.2000000000001</v>
          </cell>
          <cell r="N21">
            <v>411.19999999999993</v>
          </cell>
          <cell r="O21">
            <v>199.77812727122588</v>
          </cell>
          <cell r="P21">
            <v>171.6752795882058</v>
          </cell>
          <cell r="Q21">
            <v>45.341865625041102</v>
          </cell>
          <cell r="R21">
            <v>-34.756062187447903</v>
          </cell>
          <cell r="S21">
            <v>-124.42168818773503</v>
          </cell>
        </row>
        <row r="22">
          <cell r="A22">
            <v>3</v>
          </cell>
          <cell r="B22" t="str">
            <v>Exports of goods &amp; nf serv. (US$ millions)</v>
          </cell>
          <cell r="D22">
            <v>939.93416999999999</v>
          </cell>
          <cell r="E22">
            <v>721.60213799999997</v>
          </cell>
          <cell r="F22">
            <v>325.43735800000013</v>
          </cell>
          <cell r="G22">
            <v>39.309631999999965</v>
          </cell>
          <cell r="H22">
            <v>850.29818399999999</v>
          </cell>
          <cell r="I22">
            <v>492.4521920000002</v>
          </cell>
          <cell r="J22">
            <v>587.73976799999969</v>
          </cell>
          <cell r="K22">
            <v>345.04995200000008</v>
          </cell>
          <cell r="L22">
            <v>310.96840785817005</v>
          </cell>
          <cell r="M22">
            <v>529.49061708734746</v>
          </cell>
          <cell r="N22">
            <v>588.71508674359393</v>
          </cell>
          <cell r="O22">
            <v>303.05270502991357</v>
          </cell>
          <cell r="P22">
            <v>249.23138225871708</v>
          </cell>
          <cell r="Q22">
            <v>62.391339362005283</v>
          </cell>
          <cell r="R22">
            <v>-47.144519749646406</v>
          </cell>
          <cell r="S22">
            <v>-170.12373553732186</v>
          </cell>
        </row>
        <row r="23">
          <cell r="B23" t="str">
            <v>Nominal GDP (SDR m)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B24" t="str">
            <v>Libor</v>
          </cell>
          <cell r="D24">
            <v>0.3980502821295</v>
          </cell>
          <cell r="E24">
            <v>0.50436484492519995</v>
          </cell>
          <cell r="F24">
            <v>0.57237158791370002</v>
          </cell>
          <cell r="G24">
            <v>0.54762399629559999</v>
          </cell>
          <cell r="H24">
            <v>0.49802863719359997</v>
          </cell>
          <cell r="I24">
            <v>0.48330479640160001</v>
          </cell>
          <cell r="J24">
            <v>0.37967653898019998</v>
          </cell>
          <cell r="K24">
            <v>0.13959294067040001</v>
          </cell>
          <cell r="L24">
            <v>0.27214173465910335</v>
          </cell>
          <cell r="M24">
            <v>0.16899854795907607</v>
          </cell>
          <cell r="N24">
            <v>0.13069635276120517</v>
          </cell>
          <cell r="O24">
            <v>0.1666638638123932</v>
          </cell>
          <cell r="P24">
            <v>0.13912371437390836</v>
          </cell>
          <cell r="Q24">
            <v>0.15692090313868412</v>
          </cell>
          <cell r="R24">
            <v>0.15142058543791703</v>
          </cell>
          <cell r="S24">
            <v>0.15815157588571446</v>
          </cell>
        </row>
        <row r="25">
          <cell r="B25" t="str">
            <v>SDR / US$, period average</v>
          </cell>
          <cell r="E25">
            <v>0.98489176039553261</v>
          </cell>
          <cell r="F25">
            <v>0.85239138402789016</v>
          </cell>
          <cell r="G25">
            <v>0.77334735669873478</v>
          </cell>
          <cell r="H25">
            <v>0.7440919102327519</v>
          </cell>
          <cell r="I25">
            <v>0.78017725627262513</v>
          </cell>
          <cell r="J25">
            <v>0.73706089597122515</v>
          </cell>
          <cell r="K25">
            <v>0.73090866565313994</v>
          </cell>
          <cell r="L25">
            <v>0.71003997325897195</v>
          </cell>
          <cell r="M25">
            <v>0.71615999937057495</v>
          </cell>
          <cell r="N25">
            <v>0.69847029447555498</v>
          </cell>
          <cell r="O25">
            <v>0.65921908617019698</v>
          </cell>
          <cell r="P25">
            <v>0.68881887197494496</v>
          </cell>
          <cell r="Q25">
            <v>0.72673332691192605</v>
          </cell>
          <cell r="R25">
            <v>0.73722380399704002</v>
          </cell>
          <cell r="S25">
            <v>0.73135995864868197</v>
          </cell>
        </row>
        <row r="27">
          <cell r="A27">
            <v>4</v>
          </cell>
          <cell r="B27" t="str">
            <v>Interest on rescheduling</v>
          </cell>
        </row>
        <row r="28">
          <cell r="B28" t="str">
            <v xml:space="preserve">  London Club  (LIBOR)</v>
          </cell>
          <cell r="H28">
            <v>0.51802863719359993</v>
          </cell>
          <cell r="I28">
            <v>0.50330479640159997</v>
          </cell>
          <cell r="J28">
            <v>0.37967653898019998</v>
          </cell>
          <cell r="K28">
            <v>0.13959294067040001</v>
          </cell>
          <cell r="L28">
            <v>0.27214173465910335</v>
          </cell>
          <cell r="M28">
            <v>0.16899854795907607</v>
          </cell>
          <cell r="N28">
            <v>0.13069635276120517</v>
          </cell>
          <cell r="O28">
            <v>0.1666638638123932</v>
          </cell>
          <cell r="P28">
            <v>0.13912371437390836</v>
          </cell>
          <cell r="Q28">
            <v>0.15692090313868412</v>
          </cell>
          <cell r="R28">
            <v>0.15142058543791703</v>
          </cell>
          <cell r="S28">
            <v>0.15815157588571446</v>
          </cell>
        </row>
        <row r="29">
          <cell r="B29" t="str">
            <v xml:space="preserve">  Paris Club</v>
          </cell>
          <cell r="I29">
            <v>0.4723047964016</v>
          </cell>
          <cell r="J29">
            <v>0.36867653898019997</v>
          </cell>
          <cell r="K29">
            <v>0.19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B30" t="str">
            <v xml:space="preserve">  Kinshasa Club  (LIBOR + 2%)</v>
          </cell>
          <cell r="H30">
            <v>0.51802863719359993</v>
          </cell>
          <cell r="I30">
            <v>0.50330479640159997</v>
          </cell>
          <cell r="J30">
            <v>0.3996765389802</v>
          </cell>
          <cell r="K30">
            <v>0.1595929406704</v>
          </cell>
          <cell r="L30">
            <v>0.29214173465910337</v>
          </cell>
          <cell r="M30">
            <v>0.18899854795907606</v>
          </cell>
          <cell r="N30">
            <v>0.15069635276120516</v>
          </cell>
          <cell r="O30">
            <v>0.18666386381239319</v>
          </cell>
          <cell r="P30">
            <v>0.15912371437390835</v>
          </cell>
          <cell r="Q30">
            <v>0.17692090313868411</v>
          </cell>
          <cell r="R30">
            <v>0.17142058543791702</v>
          </cell>
          <cell r="S30">
            <v>0.17815157588571445</v>
          </cell>
        </row>
        <row r="31">
          <cell r="B31" t="str">
            <v>Interest on new disbursements</v>
          </cell>
        </row>
        <row r="32">
          <cell r="A32">
            <v>5</v>
          </cell>
          <cell r="B32" t="str">
            <v xml:space="preserve">  Paris Club</v>
          </cell>
          <cell r="H32">
            <v>0.05</v>
          </cell>
          <cell r="I32">
            <v>0.05</v>
          </cell>
          <cell r="J32">
            <v>0.05</v>
          </cell>
          <cell r="K32">
            <v>0.05</v>
          </cell>
          <cell r="L32">
            <v>0.05</v>
          </cell>
          <cell r="M32">
            <v>0.05</v>
          </cell>
          <cell r="N32">
            <v>0.05</v>
          </cell>
          <cell r="O32">
            <v>0.05</v>
          </cell>
          <cell r="P32">
            <v>0.05</v>
          </cell>
          <cell r="Q32">
            <v>0.05</v>
          </cell>
          <cell r="R32">
            <v>0.05</v>
          </cell>
          <cell r="S32">
            <v>0.05</v>
          </cell>
        </row>
        <row r="33">
          <cell r="B33" t="str">
            <v xml:space="preserve">  Multilaterals</v>
          </cell>
          <cell r="H33">
            <v>1.4999999999999999E-2</v>
          </cell>
          <cell r="I33">
            <v>1.4999999999999999E-2</v>
          </cell>
          <cell r="J33">
            <v>1.4999999999999999E-2</v>
          </cell>
          <cell r="K33">
            <v>1.4999999999999999E-2</v>
          </cell>
          <cell r="L33">
            <v>1.4999999999999999E-2</v>
          </cell>
          <cell r="M33">
            <v>1.4999999999999999E-2</v>
          </cell>
          <cell r="N33">
            <v>1.4999999999999999E-2</v>
          </cell>
          <cell r="O33">
            <v>1.4999999999999999E-2</v>
          </cell>
          <cell r="P33">
            <v>1.4999999999999999E-2</v>
          </cell>
          <cell r="Q33">
            <v>1.4999999999999999E-2</v>
          </cell>
          <cell r="R33">
            <v>1.4999999999999999E-2</v>
          </cell>
          <cell r="S33">
            <v>1.4999999999999999E-2</v>
          </cell>
        </row>
        <row r="34">
          <cell r="B34" t="str">
            <v xml:space="preserve">  World Bank</v>
          </cell>
          <cell r="H34">
            <v>7.4999999999999997E-3</v>
          </cell>
          <cell r="I34">
            <v>7.4999999999999997E-3</v>
          </cell>
          <cell r="J34">
            <v>7.4999999999999997E-3</v>
          </cell>
          <cell r="K34">
            <v>7.4999999999999997E-3</v>
          </cell>
          <cell r="L34">
            <v>7.4999999999999997E-3</v>
          </cell>
          <cell r="M34">
            <v>7.4999999999999997E-3</v>
          </cell>
          <cell r="N34">
            <v>7.4999999999999997E-3</v>
          </cell>
          <cell r="O34">
            <v>7.4999999999999997E-3</v>
          </cell>
          <cell r="P34">
            <v>7.4999999999999997E-3</v>
          </cell>
          <cell r="Q34">
            <v>7.4999999999999997E-3</v>
          </cell>
          <cell r="R34">
            <v>7.4999999999999997E-3</v>
          </cell>
          <cell r="S34">
            <v>7.4999999999999997E-3</v>
          </cell>
        </row>
        <row r="35">
          <cell r="B35" t="str">
            <v xml:space="preserve">  Other multilaterals</v>
          </cell>
          <cell r="H35">
            <v>0.04</v>
          </cell>
          <cell r="I35">
            <v>0.04</v>
          </cell>
          <cell r="J35">
            <v>0.04</v>
          </cell>
          <cell r="K35">
            <v>0.04</v>
          </cell>
          <cell r="L35">
            <v>0.04</v>
          </cell>
          <cell r="M35">
            <v>0.04</v>
          </cell>
          <cell r="N35">
            <v>0.04</v>
          </cell>
          <cell r="O35">
            <v>0.04</v>
          </cell>
          <cell r="P35">
            <v>0.04</v>
          </cell>
          <cell r="Q35">
            <v>0.04</v>
          </cell>
          <cell r="R35">
            <v>0.04</v>
          </cell>
          <cell r="S35">
            <v>0.04</v>
          </cell>
        </row>
        <row r="37">
          <cell r="A37">
            <v>6</v>
          </cell>
          <cell r="B37" t="str">
            <v>(2)  Aid data  (SDR millions)</v>
          </cell>
        </row>
        <row r="38">
          <cell r="B38" t="str">
            <v xml:space="preserve">        Principal due</v>
          </cell>
          <cell r="J38">
            <v>7.59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 t="str">
            <v>NB All future prog. fin. put in gap fin.</v>
          </cell>
          <cell r="R38">
            <v>0</v>
          </cell>
          <cell r="S38">
            <v>0</v>
          </cell>
        </row>
        <row r="39">
          <cell r="B39" t="str">
            <v>Fund -- SAF disbursements</v>
          </cell>
          <cell r="D39">
            <v>0</v>
          </cell>
          <cell r="E39">
            <v>0</v>
          </cell>
          <cell r="F39">
            <v>0</v>
          </cell>
          <cell r="G39">
            <v>58.2</v>
          </cell>
          <cell r="H39">
            <v>0</v>
          </cell>
          <cell r="I39">
            <v>87.3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B40" t="str">
            <v>Fund -- Purchases</v>
          </cell>
          <cell r="D40">
            <v>158</v>
          </cell>
          <cell r="E40">
            <v>169</v>
          </cell>
          <cell r="F40">
            <v>80.599999999999994</v>
          </cell>
          <cell r="G40">
            <v>69.800000000000011</v>
          </cell>
          <cell r="H40">
            <v>0</v>
          </cell>
          <cell r="I40">
            <v>75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B41" t="str">
            <v>World Bank program loans</v>
          </cell>
          <cell r="F41">
            <v>0</v>
          </cell>
          <cell r="G41">
            <v>114.301129997142</v>
          </cell>
          <cell r="H41">
            <v>20.425322935889</v>
          </cell>
          <cell r="I41">
            <v>56.210017163364</v>
          </cell>
          <cell r="J41">
            <v>12.199481132075499</v>
          </cell>
          <cell r="K41">
            <v>0</v>
          </cell>
          <cell r="L41">
            <v>20</v>
          </cell>
          <cell r="M41">
            <v>10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A42">
            <v>7</v>
          </cell>
          <cell r="B42" t="str">
            <v>World Bank project loans</v>
          </cell>
          <cell r="F42">
            <v>70.159284497444602</v>
          </cell>
          <cell r="G42">
            <v>19.4400901486887</v>
          </cell>
          <cell r="H42">
            <v>72.553425799154695</v>
          </cell>
          <cell r="I42">
            <v>63.855515681073499</v>
          </cell>
          <cell r="J42">
            <v>27.859669811320799</v>
          </cell>
          <cell r="K42">
            <v>56.177079878280715</v>
          </cell>
          <cell r="L42">
            <v>22.26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B43" t="str">
            <v>World Bank Gécamines</v>
          </cell>
          <cell r="F43">
            <v>0</v>
          </cell>
          <cell r="G43">
            <v>5.9</v>
          </cell>
          <cell r="H43">
            <v>7.4074349663670498</v>
          </cell>
          <cell r="I43">
            <v>13.0433765017944</v>
          </cell>
          <cell r="J43">
            <v>11.792419830188701</v>
          </cell>
          <cell r="K43">
            <v>30.012920121719283</v>
          </cell>
          <cell r="L43">
            <v>5.24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B44" t="str">
            <v>Other multi grants</v>
          </cell>
          <cell r="F44">
            <v>38.423000000000002</v>
          </cell>
          <cell r="G44">
            <v>25.578551249360402</v>
          </cell>
          <cell r="H44">
            <v>33.244538365378901</v>
          </cell>
          <cell r="I44">
            <v>56.470120143548101</v>
          </cell>
          <cell r="J44">
            <v>45.7230247641509</v>
          </cell>
          <cell r="K44">
            <v>1.2288504268506606</v>
          </cell>
          <cell r="L44">
            <v>1.4129795467853543</v>
          </cell>
          <cell r="M44">
            <v>6.2878847944736478</v>
          </cell>
          <cell r="N44">
            <v>1</v>
          </cell>
          <cell r="O44">
            <v>11.034831229589887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B45" t="str">
            <v>Other multi proj. loans (ex. Gécamines)</v>
          </cell>
          <cell r="F45">
            <v>78.379045996592893</v>
          </cell>
          <cell r="G45">
            <v>67.153847248320801</v>
          </cell>
          <cell r="H45">
            <v>118.436361959837</v>
          </cell>
          <cell r="I45">
            <v>56.348104228428802</v>
          </cell>
          <cell r="J45">
            <v>37.105689858490599</v>
          </cell>
          <cell r="K45">
            <v>28.478808034148045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B46" t="str">
            <v>Other multi prog. loans (ex. Gécamines)</v>
          </cell>
          <cell r="Q46">
            <v>0</v>
          </cell>
          <cell r="R46">
            <v>0</v>
          </cell>
          <cell r="S46">
            <v>0</v>
          </cell>
        </row>
        <row r="47">
          <cell r="A47">
            <v>8</v>
          </cell>
          <cell r="B47" t="str">
            <v>Paris Club grants</v>
          </cell>
          <cell r="F47">
            <v>118.53</v>
          </cell>
          <cell r="G47">
            <v>144.84</v>
          </cell>
          <cell r="H47">
            <v>134.63999999999999</v>
          </cell>
          <cell r="I47">
            <v>158.97</v>
          </cell>
          <cell r="J47">
            <v>113.99</v>
          </cell>
          <cell r="K47">
            <v>73.120373348146416</v>
          </cell>
          <cell r="L47">
            <v>21.230195200443262</v>
          </cell>
          <cell r="M47">
            <v>12.203366389274597</v>
          </cell>
          <cell r="N47">
            <v>96.2</v>
          </cell>
          <cell r="O47">
            <v>224.4</v>
          </cell>
          <cell r="P47">
            <v>119.3</v>
          </cell>
          <cell r="Q47">
            <v>204.4</v>
          </cell>
          <cell r="R47">
            <v>135</v>
          </cell>
          <cell r="S47">
            <v>96.1</v>
          </cell>
        </row>
        <row r="48">
          <cell r="B48" t="str">
            <v>Paris Club loans</v>
          </cell>
          <cell r="F48">
            <v>86.736999999999995</v>
          </cell>
          <cell r="G48">
            <v>100.40016374749</v>
          </cell>
          <cell r="H48">
            <v>129.08283231144699</v>
          </cell>
          <cell r="I48">
            <v>109.707442658761</v>
          </cell>
          <cell r="J48">
            <v>76.315595518867894</v>
          </cell>
          <cell r="K48">
            <v>47.209423605426267</v>
          </cell>
          <cell r="L48">
            <v>0</v>
          </cell>
          <cell r="M48">
            <v>0</v>
          </cell>
          <cell r="N48">
            <v>1.117552471160888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B49" t="str">
            <v>Technical assistance 1/</v>
          </cell>
          <cell r="F49">
            <v>80.599999999999994</v>
          </cell>
          <cell r="G49">
            <v>92.788853047679794</v>
          </cell>
          <cell r="H49">
            <v>82.949133877016493</v>
          </cell>
          <cell r="I49">
            <v>76.992510532064301</v>
          </cell>
          <cell r="J49">
            <v>75.176886792419793</v>
          </cell>
          <cell r="K49">
            <v>57.673948953338787</v>
          </cell>
          <cell r="L49">
            <v>16.594909406854146</v>
          </cell>
          <cell r="M49">
            <v>0</v>
          </cell>
          <cell r="N49">
            <v>0</v>
          </cell>
          <cell r="O49">
            <v>3</v>
          </cell>
          <cell r="P49">
            <v>5</v>
          </cell>
          <cell r="Q49">
            <v>5</v>
          </cell>
          <cell r="R49">
            <v>15</v>
          </cell>
          <cell r="S49">
            <v>15</v>
          </cell>
        </row>
        <row r="50">
          <cell r="B50" t="str">
            <v xml:space="preserve"> 1/  Technical assistance is not reflected in any of the grants or loans by creditor below.</v>
          </cell>
          <cell r="J50">
            <v>0.82</v>
          </cell>
          <cell r="K50">
            <v>0.76</v>
          </cell>
          <cell r="L50">
            <v>0.71</v>
          </cell>
          <cell r="M50">
            <v>0.65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2">
          <cell r="A52">
            <v>9</v>
          </cell>
          <cell r="B52" t="str">
            <v>SWITZERLAND</v>
          </cell>
        </row>
        <row r="53">
          <cell r="B53" t="str">
            <v xml:space="preserve">        Principal due</v>
          </cell>
          <cell r="J53">
            <v>4.5599999999999996</v>
          </cell>
          <cell r="K53">
            <v>4.5599999999999996</v>
          </cell>
          <cell r="L53">
            <v>2.66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B54" t="str">
            <v>(3)  Possible gap financing (SDR millions)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</row>
        <row r="55">
          <cell r="B55" t="str">
            <v xml:space="preserve">        Total debt service due</v>
          </cell>
          <cell r="J55">
            <v>4.5599999999999996</v>
          </cell>
          <cell r="K55">
            <v>4.5599999999999996</v>
          </cell>
          <cell r="L55">
            <v>2.66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</row>
        <row r="56">
          <cell r="B56" t="str">
            <v>BOP gap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</row>
        <row r="57">
          <cell r="A57">
            <v>10</v>
          </cell>
          <cell r="B57" t="str">
            <v xml:space="preserve">   Fund drawings</v>
          </cell>
          <cell r="Q57">
            <v>0</v>
          </cell>
          <cell r="R57">
            <v>0</v>
          </cell>
          <cell r="S57">
            <v>0</v>
          </cell>
        </row>
        <row r="58">
          <cell r="B58" t="str">
            <v xml:space="preserve">   Mutilateral creditors</v>
          </cell>
          <cell r="J58">
            <v>0.09</v>
          </cell>
          <cell r="K58">
            <v>0.04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B59" t="str">
            <v xml:space="preserve">   Bilateral creditors</v>
          </cell>
          <cell r="J59">
            <v>0.01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B60" t="str">
            <v xml:space="preserve">   Debt cancellation</v>
          </cell>
          <cell r="J60">
            <v>9.9999999999999992E-2</v>
          </cell>
          <cell r="K60">
            <v>0.04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2">
          <cell r="A62">
            <v>11</v>
          </cell>
          <cell r="B62" t="str">
            <v>(EX-)YUGOSLAVIA</v>
          </cell>
        </row>
        <row r="63">
          <cell r="B63" t="str">
            <v>Interest on gap financing</v>
          </cell>
          <cell r="J63">
            <v>4.4400000000000004</v>
          </cell>
          <cell r="K63">
            <v>5.2</v>
          </cell>
          <cell r="L63">
            <v>2.5099999999999998</v>
          </cell>
          <cell r="M63">
            <v>1.53</v>
          </cell>
          <cell r="N63">
            <v>1.53</v>
          </cell>
          <cell r="O63">
            <v>1.53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B64" t="str">
            <v xml:space="preserve">   Fund</v>
          </cell>
          <cell r="J64">
            <v>1.1100000000000001</v>
          </cell>
          <cell r="K64">
            <v>1.46</v>
          </cell>
          <cell r="L64">
            <v>1.1499999999999999</v>
          </cell>
          <cell r="M64">
            <v>0.97</v>
          </cell>
          <cell r="N64">
            <v>0.84</v>
          </cell>
          <cell r="O64">
            <v>0.7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B65" t="str">
            <v xml:space="preserve">   Mutilateral creditors</v>
          </cell>
          <cell r="J65">
            <v>5.5500000000000007</v>
          </cell>
          <cell r="K65">
            <v>6.66</v>
          </cell>
          <cell r="L65">
            <v>3.6599999999999997</v>
          </cell>
          <cell r="M65">
            <v>2.5</v>
          </cell>
          <cell r="N65">
            <v>2.37</v>
          </cell>
          <cell r="O65">
            <v>2.23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B66" t="str">
            <v xml:space="preserve">   Bilateral creditors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B67" t="str">
            <v>KINSHASA CLUB, TOTAL  1/</v>
          </cell>
        </row>
        <row r="68">
          <cell r="B68" t="str">
            <v>Amortization of gap financing</v>
          </cell>
          <cell r="J68">
            <v>36.910000000000004</v>
          </cell>
          <cell r="K68">
            <v>26.34</v>
          </cell>
          <cell r="L68">
            <v>15.659999999999998</v>
          </cell>
          <cell r="M68">
            <v>10.950000000000001</v>
          </cell>
          <cell r="N68">
            <v>9.7200000000000006</v>
          </cell>
          <cell r="O68">
            <v>10.52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B69" t="str">
            <v xml:space="preserve">   Fund</v>
          </cell>
          <cell r="J69">
            <v>8.5699999999999985</v>
          </cell>
          <cell r="K69">
            <v>6.9200000000000008</v>
          </cell>
          <cell r="L69">
            <v>5.93</v>
          </cell>
          <cell r="M69">
            <v>4.68</v>
          </cell>
          <cell r="N69">
            <v>4.18</v>
          </cell>
          <cell r="O69">
            <v>3.8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0">
          <cell r="B70" t="str">
            <v xml:space="preserve">   Mutilateral creditors</v>
          </cell>
          <cell r="J70">
            <v>45.480000000000004</v>
          </cell>
          <cell r="K70">
            <v>33.26</v>
          </cell>
          <cell r="L70">
            <v>21.589999999999996</v>
          </cell>
          <cell r="M70">
            <v>15.63</v>
          </cell>
          <cell r="N70">
            <v>13.9</v>
          </cell>
          <cell r="O70">
            <v>14.32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B71" t="str">
            <v xml:space="preserve">   Bilateral creditors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B72" t="str">
            <v>INTEREST DUE</v>
          </cell>
          <cell r="P72">
            <v>4.2</v>
          </cell>
          <cell r="Q72">
            <v>3.6</v>
          </cell>
          <cell r="R72">
            <v>2.2999999999999998</v>
          </cell>
          <cell r="S72">
            <v>1.6</v>
          </cell>
        </row>
        <row r="73">
          <cell r="B73" t="str">
            <v>CHECKS:</v>
          </cell>
        </row>
        <row r="74">
          <cell r="B74" t="str">
            <v xml:space="preserve">  Implicit interest rate on total debt</v>
          </cell>
          <cell r="D74">
            <v>7.2746057241264097</v>
          </cell>
          <cell r="E74">
            <v>6.6961953275341974</v>
          </cell>
          <cell r="F74">
            <v>7.6963867375818786</v>
          </cell>
          <cell r="G74">
            <v>12.601739854086473</v>
          </cell>
          <cell r="H74">
            <v>13.749273928888277</v>
          </cell>
          <cell r="I74">
            <v>7.488914717347348</v>
          </cell>
          <cell r="J74">
            <v>8.1404817395352431</v>
          </cell>
          <cell r="K74">
            <v>5.8212780893282172</v>
          </cell>
          <cell r="L74">
            <v>6.205724045654299</v>
          </cell>
          <cell r="M74">
            <v>4.9790220368602398</v>
          </cell>
          <cell r="N74">
            <v>4.3306689917437833</v>
          </cell>
          <cell r="O74">
            <v>4.3964291315043775</v>
          </cell>
          <cell r="P74">
            <v>4.079801624947649</v>
          </cell>
          <cell r="Q74">
            <v>1.8432610375518534</v>
          </cell>
          <cell r="R74">
            <v>1.3384396068255782</v>
          </cell>
          <cell r="S74">
            <v>1.1099222873073067</v>
          </cell>
        </row>
        <row r="75">
          <cell r="B75" t="str">
            <v xml:space="preserve">   on old debt</v>
          </cell>
          <cell r="F75">
            <v>6.6112505189746145</v>
          </cell>
          <cell r="G75">
            <v>6.4652192008499254</v>
          </cell>
          <cell r="H75">
            <v>6.3491608475044981</v>
          </cell>
          <cell r="I75">
            <v>5.7909453670044426</v>
          </cell>
          <cell r="J75">
            <v>6.6745672034706569</v>
          </cell>
          <cell r="K75">
            <v>6.4458229478277698</v>
          </cell>
          <cell r="L75">
            <v>6.0712754709290664</v>
          </cell>
          <cell r="M75">
            <v>5.6287461504198761</v>
          </cell>
          <cell r="N75">
            <v>5.7556920575534996</v>
          </cell>
          <cell r="O75">
            <v>5.5152026398186749</v>
          </cell>
          <cell r="P75">
            <v>2.5695444399865162</v>
          </cell>
          <cell r="Q75">
            <v>2.9097844842385809</v>
          </cell>
          <cell r="R75">
            <v>2.2981647020655589</v>
          </cell>
          <cell r="S75">
            <v>2.0656319265780732</v>
          </cell>
        </row>
        <row r="76">
          <cell r="B76" t="str">
            <v xml:space="preserve">   on new debt</v>
          </cell>
          <cell r="R76">
            <v>4.8095078948309773</v>
          </cell>
          <cell r="S76">
            <v>6.0004693875749542</v>
          </cell>
        </row>
        <row r="77">
          <cell r="B77" t="str">
            <v xml:space="preserve">   on arrears</v>
          </cell>
        </row>
        <row r="79">
          <cell r="D79">
            <v>1984</v>
          </cell>
          <cell r="E79">
            <v>1985</v>
          </cell>
          <cell r="F79">
            <v>1986</v>
          </cell>
          <cell r="G79">
            <v>1987</v>
          </cell>
          <cell r="H79">
            <v>1988</v>
          </cell>
          <cell r="I79">
            <v>1989</v>
          </cell>
          <cell r="J79">
            <v>1990</v>
          </cell>
          <cell r="K79">
            <v>1991</v>
          </cell>
          <cell r="L79">
            <v>1992</v>
          </cell>
          <cell r="M79">
            <v>1993</v>
          </cell>
          <cell r="N79">
            <v>1994</v>
          </cell>
          <cell r="O79">
            <v>1995</v>
          </cell>
          <cell r="P79">
            <v>1996</v>
          </cell>
          <cell r="Q79">
            <v>1997</v>
          </cell>
          <cell r="R79">
            <v>1998</v>
          </cell>
          <cell r="S79">
            <v>1999</v>
          </cell>
        </row>
        <row r="80">
          <cell r="B80" t="str">
            <v>Build up worksheet in following format</v>
          </cell>
        </row>
        <row r="81">
          <cell r="B81" t="str">
            <v>1. Pre-1997 debt disbursed and outstanding (e.o.p.)</v>
          </cell>
        </row>
        <row r="82">
          <cell r="B82" t="str">
            <v>2. Loan disbursements (NB gap finance unallocated)</v>
          </cell>
        </row>
        <row r="83">
          <cell r="B83" t="str">
            <v>3. Stock of new debt (post-1996)</v>
          </cell>
          <cell r="J83">
            <v>3.85</v>
          </cell>
          <cell r="K83">
            <v>3.73</v>
          </cell>
          <cell r="L83">
            <v>3.92</v>
          </cell>
          <cell r="M83">
            <v>0.13</v>
          </cell>
          <cell r="N83">
            <v>0.03</v>
          </cell>
          <cell r="O83">
            <v>0.14000000000000001</v>
          </cell>
          <cell r="P83">
            <v>0.14000000000000001</v>
          </cell>
          <cell r="Q83">
            <v>0.14000000000000001</v>
          </cell>
          <cell r="R83">
            <v>0.14000000000000001</v>
          </cell>
          <cell r="S83">
            <v>0.14000000000000001</v>
          </cell>
        </row>
        <row r="84">
          <cell r="B84" t="str">
            <v>4. Total stock of debt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B85" t="str">
            <v>6. Scheduled interest on pre-96 debt</v>
          </cell>
          <cell r="J85">
            <v>3.85</v>
          </cell>
          <cell r="K85">
            <v>3.73</v>
          </cell>
          <cell r="L85">
            <v>3.92</v>
          </cell>
          <cell r="M85">
            <v>0.13</v>
          </cell>
          <cell r="N85">
            <v>0.03</v>
          </cell>
          <cell r="O85">
            <v>0.14000000000000001</v>
          </cell>
          <cell r="P85">
            <v>0.14000000000000001</v>
          </cell>
          <cell r="Q85">
            <v>0.14000000000000001</v>
          </cell>
          <cell r="R85">
            <v>0.14000000000000001</v>
          </cell>
          <cell r="S85">
            <v>0.14000000000000001</v>
          </cell>
        </row>
        <row r="86">
          <cell r="B86" t="str">
            <v>7. Sched. int. on new debt (contracted &amp; disb. post-1995)</v>
          </cell>
        </row>
        <row r="87">
          <cell r="B87" t="str">
            <v>8. Interest on arrears (accruals of late interest)</v>
          </cell>
        </row>
        <row r="88">
          <cell r="B88" t="str">
            <v>9. Amortization due on debt disb. pre-1996</v>
          </cell>
          <cell r="J88">
            <v>1.44</v>
          </cell>
          <cell r="K88">
            <v>1.44</v>
          </cell>
          <cell r="L88">
            <v>1.44</v>
          </cell>
          <cell r="M88">
            <v>1.43</v>
          </cell>
          <cell r="N88">
            <v>1.58</v>
          </cell>
          <cell r="O88">
            <v>1.43</v>
          </cell>
          <cell r="P88">
            <v>1.43</v>
          </cell>
          <cell r="Q88">
            <v>1.43</v>
          </cell>
          <cell r="R88">
            <v>1.43</v>
          </cell>
          <cell r="S88">
            <v>1.43</v>
          </cell>
        </row>
        <row r="89">
          <cell r="B89" t="str">
            <v>10. Amortization due on new debt (contracted &amp; disb. post-1995)</v>
          </cell>
          <cell r="J89">
            <v>0.44</v>
          </cell>
          <cell r="K89">
            <v>0.39</v>
          </cell>
          <cell r="L89">
            <v>0.35</v>
          </cell>
          <cell r="M89">
            <v>0.31</v>
          </cell>
          <cell r="N89">
            <v>0.28999999999999998</v>
          </cell>
          <cell r="O89">
            <v>0.22</v>
          </cell>
          <cell r="P89">
            <v>0.18</v>
          </cell>
          <cell r="Q89">
            <v>0.13</v>
          </cell>
          <cell r="R89">
            <v>0.09</v>
          </cell>
          <cell r="S89">
            <v>0.05</v>
          </cell>
        </row>
        <row r="90">
          <cell r="B90" t="str">
            <v>11. Amounts rescheduled</v>
          </cell>
          <cell r="J90">
            <v>1.88</v>
          </cell>
          <cell r="K90">
            <v>1.83</v>
          </cell>
          <cell r="L90">
            <v>1.79</v>
          </cell>
          <cell r="M90">
            <v>1.74</v>
          </cell>
          <cell r="N90">
            <v>1.87</v>
          </cell>
          <cell r="O90">
            <v>1.65</v>
          </cell>
          <cell r="P90">
            <v>1.6099999999999999</v>
          </cell>
          <cell r="Q90">
            <v>1.56</v>
          </cell>
          <cell r="R90">
            <v>1.52</v>
          </cell>
          <cell r="S90">
            <v>1.48</v>
          </cell>
        </row>
        <row r="91">
          <cell r="B91" t="str">
            <v>12. Service due on newly rescheduled amounts</v>
          </cell>
        </row>
        <row r="92">
          <cell r="B92" t="str">
            <v>13. Arrears cancelled</v>
          </cell>
        </row>
        <row r="93">
          <cell r="B93" t="str">
            <v>14. Debt stock operation (net impact)</v>
          </cell>
          <cell r="J93">
            <v>5.29</v>
          </cell>
          <cell r="K93">
            <v>5.17</v>
          </cell>
          <cell r="L93">
            <v>5.3599999999999994</v>
          </cell>
          <cell r="M93">
            <v>1.56</v>
          </cell>
          <cell r="N93">
            <v>1.61</v>
          </cell>
          <cell r="O93">
            <v>1.5699999999999998</v>
          </cell>
          <cell r="P93">
            <v>1.5699999999999998</v>
          </cell>
          <cell r="Q93">
            <v>1.5699999999999998</v>
          </cell>
          <cell r="R93">
            <v>1.5699999999999998</v>
          </cell>
          <cell r="S93">
            <v>1.5699999999999998</v>
          </cell>
        </row>
        <row r="94">
          <cell r="B94" t="str">
            <v>15. Current service cancelled</v>
          </cell>
          <cell r="J94">
            <v>0.44</v>
          </cell>
          <cell r="K94">
            <v>0.39</v>
          </cell>
          <cell r="L94">
            <v>0.35</v>
          </cell>
          <cell r="M94">
            <v>0.31</v>
          </cell>
          <cell r="N94">
            <v>0.28999999999999998</v>
          </cell>
          <cell r="O94">
            <v>0.22</v>
          </cell>
          <cell r="P94">
            <v>0.18</v>
          </cell>
          <cell r="Q94">
            <v>0.13</v>
          </cell>
          <cell r="R94">
            <v>0.09</v>
          </cell>
          <cell r="S94">
            <v>0.05</v>
          </cell>
        </row>
        <row r="95">
          <cell r="B95" t="str">
            <v>16. Current interest paid</v>
          </cell>
          <cell r="J95">
            <v>5.73</v>
          </cell>
          <cell r="K95">
            <v>5.56</v>
          </cell>
          <cell r="L95">
            <v>5.7099999999999991</v>
          </cell>
          <cell r="M95">
            <v>1.87</v>
          </cell>
          <cell r="N95">
            <v>1.9000000000000001</v>
          </cell>
          <cell r="O95">
            <v>1.7899999999999998</v>
          </cell>
          <cell r="P95">
            <v>1.7499999999999998</v>
          </cell>
          <cell r="Q95">
            <v>1.6999999999999997</v>
          </cell>
          <cell r="R95">
            <v>1.66</v>
          </cell>
          <cell r="S95">
            <v>1.6199999999999999</v>
          </cell>
        </row>
        <row r="96">
          <cell r="B96" t="str">
            <v>17. Current amortization paid</v>
          </cell>
        </row>
        <row r="97">
          <cell r="B97" t="str">
            <v>18. Interest arrears paid</v>
          </cell>
        </row>
        <row r="98">
          <cell r="B98" t="str">
            <v>19. Principal arrears paid</v>
          </cell>
        </row>
        <row r="99">
          <cell r="B99" t="str">
            <v>20. Accum. of interest arrears</v>
          </cell>
        </row>
        <row r="100">
          <cell r="B100" t="str">
            <v>21. Accum. of principal arrears</v>
          </cell>
        </row>
        <row r="101">
          <cell r="B101" t="str">
            <v xml:space="preserve"> Bilateral official</v>
          </cell>
        </row>
        <row r="102">
          <cell r="B102" t="str">
            <v>23. Net change in principal arrears</v>
          </cell>
        </row>
        <row r="103">
          <cell r="B103" t="str">
            <v>24. Check on net change in arrears</v>
          </cell>
        </row>
        <row r="104">
          <cell r="B104" t="str">
            <v>Stock of arrears</v>
          </cell>
        </row>
        <row r="105">
          <cell r="B105" t="str">
            <v>Total debt</v>
          </cell>
        </row>
        <row r="106">
          <cell r="B106" t="str">
            <v>"Encours": tot. princ. o/s (curr. + arrears)</v>
          </cell>
        </row>
        <row r="110">
          <cell r="B110" t="str">
            <v>1. Pre-1997 debt disbursed and outstanding (e.o.p.)</v>
          </cell>
        </row>
        <row r="111">
          <cell r="B111" t="str">
            <v>Total</v>
          </cell>
          <cell r="E111">
            <v>5218.7622388425734</v>
          </cell>
          <cell r="F111">
            <v>6064.7719008693339</v>
          </cell>
          <cell r="G111">
            <v>6039.9783062469887</v>
          </cell>
          <cell r="H111">
            <v>5980.5376077594447</v>
          </cell>
          <cell r="I111">
            <v>6377.8172824547255</v>
          </cell>
          <cell r="J111">
            <v>6212.3844605516224</v>
          </cell>
          <cell r="K111">
            <v>5788.6276663574272</v>
          </cell>
          <cell r="L111">
            <v>5532.7379557686554</v>
          </cell>
          <cell r="M111">
            <v>5097.3360340588188</v>
          </cell>
          <cell r="N111">
            <v>4366.4098680400703</v>
          </cell>
          <cell r="O111">
            <v>3874.1994788067072</v>
          </cell>
          <cell r="P111">
            <v>5778.9786411256182</v>
          </cell>
          <cell r="Q111">
            <v>5671.4515528612974</v>
          </cell>
          <cell r="R111">
            <v>5305.5867396909125</v>
          </cell>
          <cell r="S111">
            <v>4852.1681904759253</v>
          </cell>
        </row>
        <row r="112">
          <cell r="A112" t="str">
            <v>|| ~</v>
          </cell>
          <cell r="B112" t="str">
            <v xml:space="preserve"> Multilaterals (incl. Fd.)</v>
          </cell>
          <cell r="E112">
            <v>1392.2055130000001</v>
          </cell>
          <cell r="F112">
            <v>1459.2459033517698</v>
          </cell>
          <cell r="G112">
            <v>1515.2094944982484</v>
          </cell>
          <cell r="H112">
            <v>1422.0936826453858</v>
          </cell>
          <cell r="I112">
            <v>1783.8606720307914</v>
          </cell>
          <cell r="J112">
            <v>1688.9618656378871</v>
          </cell>
          <cell r="K112">
            <v>1645.6055519430481</v>
          </cell>
          <cell r="L112">
            <v>1573.7863797384603</v>
          </cell>
          <cell r="M112">
            <v>1454.1014532841468</v>
          </cell>
          <cell r="N112">
            <v>1330.0922970106972</v>
          </cell>
          <cell r="O112">
            <v>1224.7626740768374</v>
          </cell>
          <cell r="P112">
            <v>1092.6969323657859</v>
          </cell>
          <cell r="Q112">
            <v>1219.7230921310506</v>
          </cell>
          <cell r="R112">
            <v>1047.0184020382492</v>
          </cell>
          <cell r="S112">
            <v>759.74279610970916</v>
          </cell>
        </row>
        <row r="113">
          <cell r="B113" t="str">
            <v xml:space="preserve">   Fund</v>
          </cell>
          <cell r="E113">
            <v>735.10551300000009</v>
          </cell>
          <cell r="F113">
            <v>699.67540000000008</v>
          </cell>
          <cell r="G113">
            <v>681.26</v>
          </cell>
          <cell r="H113">
            <v>483.87736999999998</v>
          </cell>
          <cell r="I113">
            <v>478.18760000000015</v>
          </cell>
          <cell r="J113">
            <v>338.34550000000002</v>
          </cell>
          <cell r="K113">
            <v>259.42049999999995</v>
          </cell>
          <cell r="L113">
            <v>220.64072700000003</v>
          </cell>
          <cell r="M113">
            <v>162.95489299999997</v>
          </cell>
          <cell r="N113">
            <v>107.668229</v>
          </cell>
          <cell r="O113">
            <v>78.564108999999974</v>
          </cell>
          <cell r="P113">
            <v>58.194108999999969</v>
          </cell>
          <cell r="Q113">
            <v>43.644108999999958</v>
          </cell>
          <cell r="R113">
            <v>26.184108999999978</v>
          </cell>
          <cell r="S113">
            <v>17.455108999999993</v>
          </cell>
        </row>
        <row r="114">
          <cell r="B114" t="str">
            <v xml:space="preserve">   Multilaterals (excl. Fd.)</v>
          </cell>
          <cell r="E114">
            <v>657.1</v>
          </cell>
          <cell r="F114">
            <v>759.57050335176973</v>
          </cell>
          <cell r="G114">
            <v>833.94949449824844</v>
          </cell>
          <cell r="H114">
            <v>938.21631264538576</v>
          </cell>
          <cell r="I114">
            <v>1305.6730720307912</v>
          </cell>
          <cell r="J114">
            <v>1350.6163656378872</v>
          </cell>
          <cell r="K114">
            <v>1386.1850519430482</v>
          </cell>
          <cell r="L114">
            <v>1353.1456527384603</v>
          </cell>
          <cell r="M114">
            <v>1291.146560284147</v>
          </cell>
          <cell r="N114">
            <v>1222.4240680106973</v>
          </cell>
          <cell r="O114">
            <v>1146.1985650768374</v>
          </cell>
          <cell r="P114">
            <v>1034.5028233657858</v>
          </cell>
          <cell r="Q114">
            <v>1176.0789831310508</v>
          </cell>
          <cell r="R114">
            <v>1020.8342930382493</v>
          </cell>
          <cell r="S114">
            <v>742.28768710970917</v>
          </cell>
        </row>
        <row r="115">
          <cell r="B115" t="str">
            <v xml:space="preserve">       World Bank</v>
          </cell>
          <cell r="E115">
            <v>380.18153347535559</v>
          </cell>
          <cell r="F115">
            <v>423.10742315238713</v>
          </cell>
          <cell r="G115">
            <v>555.75475687103597</v>
          </cell>
          <cell r="H115">
            <v>615.33544749823818</v>
          </cell>
          <cell r="I115">
            <v>733.83570000000236</v>
          </cell>
          <cell r="J115">
            <v>771.91961240495084</v>
          </cell>
          <cell r="K115">
            <v>820.79669228323155</v>
          </cell>
          <cell r="L115">
            <v>835.15669228323156</v>
          </cell>
          <cell r="M115">
            <v>824.95669228323152</v>
          </cell>
          <cell r="N115">
            <v>819.69022626288597</v>
          </cell>
          <cell r="O115">
            <v>813.53311999805624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</row>
        <row r="116">
          <cell r="B116" t="str">
            <v xml:space="preserve">       Other</v>
          </cell>
          <cell r="E116">
            <v>276.91846652464443</v>
          </cell>
          <cell r="F116">
            <v>336.4630801993826</v>
          </cell>
          <cell r="G116">
            <v>278.19473762721242</v>
          </cell>
          <cell r="H116">
            <v>322.88086514714757</v>
          </cell>
          <cell r="I116">
            <v>571.83737203078886</v>
          </cell>
          <cell r="J116">
            <v>578.6967532329362</v>
          </cell>
          <cell r="K116">
            <v>565.38835965981662</v>
          </cell>
          <cell r="L116">
            <v>517.98896045522883</v>
          </cell>
          <cell r="M116">
            <v>466.18986800091551</v>
          </cell>
          <cell r="N116">
            <v>402.73384174781131</v>
          </cell>
          <cell r="O116">
            <v>332.66544507878109</v>
          </cell>
          <cell r="P116">
            <v>1034.5028233657858</v>
          </cell>
          <cell r="Q116">
            <v>1176.0789831310508</v>
          </cell>
          <cell r="R116">
            <v>1020.8342930382493</v>
          </cell>
          <cell r="S116">
            <v>742.28768710970917</v>
          </cell>
        </row>
        <row r="117">
          <cell r="B117" t="str">
            <v xml:space="preserve"> Bilateral official</v>
          </cell>
          <cell r="E117">
            <v>3331.1</v>
          </cell>
          <cell r="F117">
            <v>4227.2039969538146</v>
          </cell>
          <cell r="G117">
            <v>4286.9941607013043</v>
          </cell>
          <cell r="H117">
            <v>4364.4569930127518</v>
          </cell>
          <cell r="I117">
            <v>4357.7644356715127</v>
          </cell>
          <cell r="J117">
            <v>4246.6947905437164</v>
          </cell>
          <cell r="K117">
            <v>3898.336444297664</v>
          </cell>
          <cell r="L117">
            <v>3676.7422645083175</v>
          </cell>
          <cell r="M117">
            <v>3335.5804688702724</v>
          </cell>
          <cell r="N117">
            <v>2752.0121208512228</v>
          </cell>
          <cell r="O117">
            <v>2388.7935612499127</v>
          </cell>
          <cell r="P117">
            <v>4455.6606397774685</v>
          </cell>
          <cell r="Q117">
            <v>4251.3293327909696</v>
          </cell>
          <cell r="R117">
            <v>4088.3684894460439</v>
          </cell>
          <cell r="S117">
            <v>3948.3508849763866</v>
          </cell>
        </row>
        <row r="118">
          <cell r="B118" t="str">
            <v xml:space="preserve">   Paris Club</v>
          </cell>
          <cell r="E118">
            <v>3331.1</v>
          </cell>
          <cell r="F118">
            <v>4227.2039969538146</v>
          </cell>
          <cell r="G118">
            <v>4286.9941607013043</v>
          </cell>
          <cell r="H118">
            <v>4364.4569930127518</v>
          </cell>
          <cell r="I118">
            <v>4357.7644356715127</v>
          </cell>
          <cell r="J118">
            <v>4230.5668389796401</v>
          </cell>
          <cell r="K118">
            <v>3885.9872905350139</v>
          </cell>
          <cell r="L118">
            <v>3668.1989250023357</v>
          </cell>
          <cell r="M118">
            <v>3328.1543389633084</v>
          </cell>
          <cell r="N118">
            <v>2745.7105281183644</v>
          </cell>
          <cell r="O118">
            <v>2383.5269424823418</v>
          </cell>
          <cell r="P118">
            <v>4455.1390820584147</v>
          </cell>
          <cell r="Q118">
            <v>4366.7118743616329</v>
          </cell>
          <cell r="R118">
            <v>4204.8660684299466</v>
          </cell>
          <cell r="S118">
            <v>4065.9923501849171</v>
          </cell>
        </row>
        <row r="119">
          <cell r="A119" t="str">
            <v>|| ~</v>
          </cell>
          <cell r="B119" t="str">
            <v xml:space="preserve">      Pre-cutoff date</v>
          </cell>
          <cell r="E119" t="str">
            <v xml:space="preserve"> ... </v>
          </cell>
          <cell r="F119" t="str">
            <v xml:space="preserve"> ... </v>
          </cell>
          <cell r="G119" t="str">
            <v xml:space="preserve"> ... </v>
          </cell>
          <cell r="H119" t="str">
            <v xml:space="preserve"> ... </v>
          </cell>
          <cell r="I119" t="str">
            <v xml:space="preserve"> ... </v>
          </cell>
          <cell r="J119" t="str">
            <v xml:space="preserve"> ... </v>
          </cell>
          <cell r="K119">
            <v>3517.5666058457946</v>
          </cell>
          <cell r="L119">
            <v>3293.6549020249836</v>
          </cell>
          <cell r="M119">
            <v>2962.6913220733841</v>
          </cell>
          <cell r="N119">
            <v>2411.4410576066857</v>
          </cell>
          <cell r="O119">
            <v>2064.6571140262367</v>
          </cell>
          <cell r="P119">
            <v>3895.0973574408899</v>
          </cell>
          <cell r="Q119">
            <v>3824.0329768574229</v>
          </cell>
          <cell r="R119">
            <v>3670.5429808652393</v>
          </cell>
          <cell r="S119">
            <v>3539.7026842629903</v>
          </cell>
        </row>
        <row r="120">
          <cell r="A120" t="str">
            <v>|| ~</v>
          </cell>
          <cell r="B120" t="str">
            <v xml:space="preserve">      Post-cutoff date</v>
          </cell>
          <cell r="E120" t="str">
            <v xml:space="preserve"> ... </v>
          </cell>
          <cell r="F120" t="str">
            <v xml:space="preserve"> ... </v>
          </cell>
          <cell r="G120" t="str">
            <v xml:space="preserve"> ... </v>
          </cell>
          <cell r="H120" t="str">
            <v xml:space="preserve"> ... </v>
          </cell>
          <cell r="I120" t="str">
            <v xml:space="preserve"> ... </v>
          </cell>
          <cell r="J120" t="str">
            <v xml:space="preserve"> ... </v>
          </cell>
          <cell r="K120">
            <v>368.42068468921929</v>
          </cell>
          <cell r="L120">
            <v>374.54402297735209</v>
          </cell>
          <cell r="M120">
            <v>365.46301688992429</v>
          </cell>
          <cell r="N120">
            <v>334.26947051167889</v>
          </cell>
          <cell r="O120">
            <v>318.86982845610498</v>
          </cell>
          <cell r="P120">
            <v>560.04172461752444</v>
          </cell>
          <cell r="Q120">
            <v>542.67889750421034</v>
          </cell>
          <cell r="R120">
            <v>534.32308756470695</v>
          </cell>
          <cell r="S120">
            <v>526.2896659219266</v>
          </cell>
        </row>
        <row r="121">
          <cell r="B121" t="str">
            <v xml:space="preserve">    Other</v>
          </cell>
          <cell r="E121" t="str">
            <v xml:space="preserve"> ... </v>
          </cell>
          <cell r="F121" t="str">
            <v xml:space="preserve"> ... </v>
          </cell>
          <cell r="G121" t="str">
            <v xml:space="preserve"> ... </v>
          </cell>
          <cell r="H121" t="str">
            <v xml:space="preserve"> ... </v>
          </cell>
          <cell r="I121" t="str">
            <v xml:space="preserve"> ... </v>
          </cell>
          <cell r="J121">
            <v>16.127951564076689</v>
          </cell>
          <cell r="K121">
            <v>12.349153762649957</v>
          </cell>
          <cell r="L121">
            <v>8.5433395059818693</v>
          </cell>
          <cell r="M121">
            <v>7.4261299069637694</v>
          </cell>
          <cell r="N121">
            <v>6.3015927328581292</v>
          </cell>
          <cell r="O121">
            <v>5.2666187675709182</v>
          </cell>
          <cell r="P121">
            <v>0.52155771905424153</v>
          </cell>
          <cell r="Q121">
            <v>-115.38254157066345</v>
          </cell>
          <cell r="R121">
            <v>-116.49757898390293</v>
          </cell>
          <cell r="S121">
            <v>-117.64146520853042</v>
          </cell>
        </row>
        <row r="122">
          <cell r="B122" t="str">
            <v xml:space="preserve"> Commercial banks (London Club)</v>
          </cell>
          <cell r="E122">
            <v>270.55672584257388</v>
          </cell>
          <cell r="F122">
            <v>184.8303005637496</v>
          </cell>
          <cell r="G122">
            <v>95.485448560582512</v>
          </cell>
          <cell r="H122">
            <v>-7.2912131019327262</v>
          </cell>
          <cell r="I122">
            <v>22.413030660377331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</row>
        <row r="123">
          <cell r="B123" t="str">
            <v xml:space="preserve"> Suppliers (Kinshasa Club)</v>
          </cell>
          <cell r="E123">
            <v>224.9</v>
          </cell>
          <cell r="F123">
            <v>193.49170000000001</v>
          </cell>
          <cell r="G123">
            <v>142.28920248685378</v>
          </cell>
          <cell r="H123">
            <v>201.27814520323997</v>
          </cell>
          <cell r="I123">
            <v>213.77914409204359</v>
          </cell>
          <cell r="J123">
            <v>195.35939718555383</v>
          </cell>
          <cell r="K123">
            <v>163.31726293225015</v>
          </cell>
          <cell r="L123">
            <v>152.19803695101467</v>
          </cell>
          <cell r="M123">
            <v>144.35608495790689</v>
          </cell>
          <cell r="N123">
            <v>137.56695369560447</v>
          </cell>
          <cell r="O123">
            <v>130.63196890909398</v>
          </cell>
          <cell r="P123">
            <v>119.33533940870488</v>
          </cell>
          <cell r="Q123">
            <v>107.48958618004049</v>
          </cell>
          <cell r="R123">
            <v>96.504951500484594</v>
          </cell>
          <cell r="S123">
            <v>88.825671934673437</v>
          </cell>
        </row>
        <row r="124">
          <cell r="B124" t="str">
            <v xml:space="preserve"> World Bank Gécamines Trust</v>
          </cell>
          <cell r="E124" t="str">
            <v xml:space="preserve"> ... </v>
          </cell>
          <cell r="F124" t="str">
            <v xml:space="preserve"> ... </v>
          </cell>
          <cell r="G124" t="str">
            <v xml:space="preserve"> ... </v>
          </cell>
          <cell r="H124" t="str">
            <v xml:space="preserve"> ... </v>
          </cell>
          <cell r="I124" t="str">
            <v xml:space="preserve"> ... </v>
          </cell>
          <cell r="J124">
            <v>81.368407184465454</v>
          </cell>
          <cell r="K124">
            <v>81.368407184465454</v>
          </cell>
          <cell r="L124">
            <v>130.01127457086332</v>
          </cell>
          <cell r="M124">
            <v>163.29802694649217</v>
          </cell>
          <cell r="N124">
            <v>146.73849648254583</v>
          </cell>
          <cell r="O124">
            <v>130.01127457086332</v>
          </cell>
          <cell r="P124">
            <v>111.28572957365817</v>
          </cell>
          <cell r="Q124">
            <v>92.909541759236703</v>
          </cell>
          <cell r="R124">
            <v>73.694896706134415</v>
          </cell>
          <cell r="S124">
            <v>55.24883745515622</v>
          </cell>
        </row>
        <row r="125">
          <cell r="A125" t="str">
            <v>|| ~</v>
          </cell>
          <cell r="B125" t="str">
            <v xml:space="preserve"> Short term</v>
          </cell>
          <cell r="E125" t="str">
            <v xml:space="preserve"> ... </v>
          </cell>
          <cell r="F125" t="str">
            <v xml:space="preserve"> ... </v>
          </cell>
          <cell r="G125" t="str">
            <v xml:space="preserve"> ... </v>
          </cell>
          <cell r="H125" t="str">
            <v xml:space="preserve"> ... </v>
          </cell>
          <cell r="I125" t="str">
            <v xml:space="preserve"> ... </v>
          </cell>
        </row>
        <row r="126">
          <cell r="A126" t="str">
            <v>|| ~</v>
          </cell>
          <cell r="B126" t="str">
            <v xml:space="preserve">   of which: central bank</v>
          </cell>
          <cell r="E126" t="str">
            <v xml:space="preserve"> ... </v>
          </cell>
          <cell r="F126" t="str">
            <v xml:space="preserve"> ... </v>
          </cell>
          <cell r="G126" t="str">
            <v xml:space="preserve"> ... </v>
          </cell>
          <cell r="H126" t="str">
            <v xml:space="preserve"> ... </v>
          </cell>
          <cell r="I126" t="str">
            <v xml:space="preserve"> ... </v>
          </cell>
        </row>
        <row r="127">
          <cell r="B127" t="str">
            <v xml:space="preserve"> Technical arrears</v>
          </cell>
          <cell r="E127" t="str">
            <v xml:space="preserve"> ... </v>
          </cell>
          <cell r="F127" t="str">
            <v xml:space="preserve"> ... </v>
          </cell>
          <cell r="G127" t="str">
            <v xml:space="preserve"> ... </v>
          </cell>
          <cell r="H127" t="str">
            <v xml:space="preserve"> ... </v>
          </cell>
          <cell r="I127" t="str">
            <v xml:space="preserve"> ... </v>
          </cell>
        </row>
        <row r="129">
          <cell r="B129" t="str">
            <v>2. Loan disbursements (NB gap finance unallocated)</v>
          </cell>
        </row>
        <row r="130">
          <cell r="B130" t="str">
            <v>Total</v>
          </cell>
          <cell r="D130">
            <v>290</v>
          </cell>
          <cell r="E130">
            <v>324</v>
          </cell>
          <cell r="F130">
            <v>322.87533049403748</v>
          </cell>
          <cell r="G130">
            <v>435.1952311416415</v>
          </cell>
          <cell r="H130">
            <v>347.90537797269474</v>
          </cell>
          <cell r="I130">
            <v>461.46445623342169</v>
          </cell>
          <cell r="J130">
            <v>165.27285615094348</v>
          </cell>
          <cell r="K130">
            <v>161.87823163957432</v>
          </cell>
          <cell r="L130">
            <v>47.500000000000007</v>
          </cell>
          <cell r="M130">
            <v>10</v>
          </cell>
          <cell r="N130">
            <v>1.117552471160888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</row>
        <row r="131">
          <cell r="B131" t="str">
            <v xml:space="preserve"> Multilaterals (incl. Fd.)</v>
          </cell>
          <cell r="F131">
            <v>229.13833049403749</v>
          </cell>
          <cell r="G131">
            <v>328.89506739415151</v>
          </cell>
          <cell r="H131">
            <v>211.4151106948807</v>
          </cell>
          <cell r="I131">
            <v>338.71363707286628</v>
          </cell>
          <cell r="J131">
            <v>77.164840801886896</v>
          </cell>
          <cell r="K131">
            <v>84.655887912428767</v>
          </cell>
          <cell r="L131">
            <v>42.260000000000005</v>
          </cell>
          <cell r="M131">
            <v>10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</row>
        <row r="132">
          <cell r="B132" t="str">
            <v xml:space="preserve">   Fund</v>
          </cell>
          <cell r="D132">
            <v>158</v>
          </cell>
          <cell r="E132">
            <v>169</v>
          </cell>
          <cell r="F132">
            <v>80.599999999999994</v>
          </cell>
          <cell r="G132">
            <v>128</v>
          </cell>
          <cell r="H132">
            <v>0</v>
          </cell>
          <cell r="I132">
            <v>162.30000000000001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</row>
        <row r="133">
          <cell r="B133" t="str">
            <v xml:space="preserve">   Multilaterals (excl. Fd.)</v>
          </cell>
          <cell r="F133">
            <v>148.5383304940375</v>
          </cell>
          <cell r="G133">
            <v>200.89506739415151</v>
          </cell>
          <cell r="H133">
            <v>211.4151106948807</v>
          </cell>
          <cell r="I133">
            <v>176.41363707286629</v>
          </cell>
          <cell r="J133">
            <v>77.164840801886896</v>
          </cell>
          <cell r="K133">
            <v>84.655887912428767</v>
          </cell>
          <cell r="L133">
            <v>42.260000000000005</v>
          </cell>
          <cell r="M133">
            <v>10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</row>
        <row r="134">
          <cell r="B134" t="str">
            <v xml:space="preserve">       World Bank</v>
          </cell>
          <cell r="F134">
            <v>70.159284497444602</v>
          </cell>
          <cell r="G134">
            <v>133.74122014583071</v>
          </cell>
          <cell r="H134">
            <v>92.978748735043695</v>
          </cell>
          <cell r="I134">
            <v>120.0655328444375</v>
          </cell>
          <cell r="J134">
            <v>40.059150943396297</v>
          </cell>
          <cell r="K134">
            <v>56.177079878280715</v>
          </cell>
          <cell r="L134">
            <v>42.260000000000005</v>
          </cell>
          <cell r="M134">
            <v>10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</row>
        <row r="135">
          <cell r="B135" t="str">
            <v xml:space="preserve">       Other</v>
          </cell>
          <cell r="F135">
            <v>78.379045996592893</v>
          </cell>
          <cell r="G135">
            <v>67.153847248320801</v>
          </cell>
          <cell r="H135">
            <v>118.436361959837</v>
          </cell>
          <cell r="I135">
            <v>56.348104228428802</v>
          </cell>
          <cell r="J135">
            <v>37.105689858490599</v>
          </cell>
          <cell r="K135">
            <v>28.478808034148045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</row>
        <row r="136">
          <cell r="B136" t="str">
            <v xml:space="preserve"> Bilateral official</v>
          </cell>
          <cell r="F136">
            <v>86.736999999999995</v>
          </cell>
          <cell r="G136">
            <v>100.40016374749</v>
          </cell>
          <cell r="H136">
            <v>129.08283231144699</v>
          </cell>
          <cell r="I136">
            <v>109.707442658761</v>
          </cell>
          <cell r="J136">
            <v>76.315595518867894</v>
          </cell>
          <cell r="K136">
            <v>47.209423605426267</v>
          </cell>
          <cell r="L136">
            <v>0</v>
          </cell>
          <cell r="M136">
            <v>0</v>
          </cell>
          <cell r="N136">
            <v>1.117552471160888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</row>
        <row r="137">
          <cell r="B137" t="str">
            <v xml:space="preserve">   Paris Club</v>
          </cell>
          <cell r="F137">
            <v>86.736999999999995</v>
          </cell>
          <cell r="G137">
            <v>100.40016374749</v>
          </cell>
          <cell r="H137">
            <v>129.08283231144699</v>
          </cell>
          <cell r="I137">
            <v>109.707442658761</v>
          </cell>
          <cell r="J137">
            <v>76.315595518867894</v>
          </cell>
          <cell r="K137">
            <v>47.209423605426267</v>
          </cell>
          <cell r="L137">
            <v>0</v>
          </cell>
          <cell r="M137">
            <v>0</v>
          </cell>
          <cell r="N137">
            <v>1.117552471160888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</row>
        <row r="138">
          <cell r="A138" t="str">
            <v>|| ~</v>
          </cell>
          <cell r="B138" t="str">
            <v xml:space="preserve">      Pre-cutoff date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</row>
        <row r="139">
          <cell r="A139" t="str">
            <v>|| ~</v>
          </cell>
          <cell r="B139" t="str">
            <v xml:space="preserve">      Post-cutoff date</v>
          </cell>
          <cell r="F139">
            <v>86.736999999999995</v>
          </cell>
          <cell r="G139">
            <v>100.40016374749</v>
          </cell>
          <cell r="H139">
            <v>129.08283231144699</v>
          </cell>
          <cell r="I139">
            <v>109.707442658761</v>
          </cell>
          <cell r="J139">
            <v>76.315595518867894</v>
          </cell>
          <cell r="K139">
            <v>47.209423605426267</v>
          </cell>
          <cell r="L139">
            <v>0</v>
          </cell>
          <cell r="M139">
            <v>0</v>
          </cell>
          <cell r="N139">
            <v>1.117552471160888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</row>
        <row r="140">
          <cell r="B140" t="str">
            <v xml:space="preserve">    Other</v>
          </cell>
          <cell r="F140" t="str">
            <v xml:space="preserve"> . . . </v>
          </cell>
          <cell r="G140" t="str">
            <v xml:space="preserve"> . . . </v>
          </cell>
          <cell r="H140" t="str">
            <v xml:space="preserve"> . . . </v>
          </cell>
          <cell r="I140" t="str">
            <v xml:space="preserve"> . . . </v>
          </cell>
          <cell r="J140" t="str">
            <v xml:space="preserve"> . . . </v>
          </cell>
          <cell r="K140" t="str">
            <v xml:space="preserve"> . . . </v>
          </cell>
          <cell r="L140" t="str">
            <v xml:space="preserve"> . . . </v>
          </cell>
          <cell r="M140" t="str">
            <v xml:space="preserve"> . . . </v>
          </cell>
          <cell r="N140" t="str">
            <v xml:space="preserve"> . . . </v>
          </cell>
          <cell r="O140" t="str">
            <v xml:space="preserve"> . . . </v>
          </cell>
          <cell r="P140" t="str">
            <v xml:space="preserve"> . . . </v>
          </cell>
          <cell r="Q140" t="str">
            <v xml:space="preserve"> . . . </v>
          </cell>
          <cell r="R140" t="str">
            <v xml:space="preserve"> . . . </v>
          </cell>
          <cell r="S140" t="str">
            <v xml:space="preserve"> . . . </v>
          </cell>
        </row>
        <row r="141">
          <cell r="B141" t="str">
            <v xml:space="preserve"> Commercial banks (London Club)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</row>
        <row r="142">
          <cell r="B142" t="str">
            <v xml:space="preserve"> Suppliers (Kinshasa Club)</v>
          </cell>
          <cell r="F142">
            <v>7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</row>
        <row r="143">
          <cell r="B143" t="str">
            <v xml:space="preserve"> World Bank Gecamines Trust</v>
          </cell>
          <cell r="F143">
            <v>0</v>
          </cell>
          <cell r="G143">
            <v>5.9</v>
          </cell>
          <cell r="H143">
            <v>7.4074349663670498</v>
          </cell>
          <cell r="I143">
            <v>13.0433765017944</v>
          </cell>
          <cell r="J143">
            <v>11.792419830188701</v>
          </cell>
          <cell r="K143">
            <v>30.012920121719283</v>
          </cell>
          <cell r="L143">
            <v>5.24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</row>
        <row r="144">
          <cell r="A144" t="str">
            <v>|| ~</v>
          </cell>
          <cell r="B144" t="str">
            <v xml:space="preserve"> Short term</v>
          </cell>
          <cell r="P144" t="str">
            <v xml:space="preserve"> </v>
          </cell>
          <cell r="Q144">
            <v>0</v>
          </cell>
          <cell r="R144">
            <v>0</v>
          </cell>
          <cell r="S144">
            <v>0</v>
          </cell>
        </row>
        <row r="145">
          <cell r="A145" t="str">
            <v>|| ~</v>
          </cell>
          <cell r="B145" t="str">
            <v xml:space="preserve">   of which: central bank</v>
          </cell>
          <cell r="Q145">
            <v>0</v>
          </cell>
          <cell r="R145">
            <v>0</v>
          </cell>
          <cell r="S145">
            <v>0</v>
          </cell>
        </row>
        <row r="146">
          <cell r="B146" t="str">
            <v xml:space="preserve"> Financing gap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</row>
        <row r="148">
          <cell r="B148" t="str">
            <v>3. Stock of new debt (post-1996)</v>
          </cell>
        </row>
        <row r="149">
          <cell r="B149" t="str">
            <v>Total</v>
          </cell>
          <cell r="P149">
            <v>3895.0973574408899</v>
          </cell>
          <cell r="Q149">
            <v>3824.0329768574229</v>
          </cell>
          <cell r="R149">
            <v>3670.5429808652393</v>
          </cell>
          <cell r="S149">
            <v>3539.7026842629903</v>
          </cell>
        </row>
        <row r="150">
          <cell r="B150" t="str">
            <v xml:space="preserve"> Multilaterals (incl. Fd.)</v>
          </cell>
          <cell r="P150">
            <v>3895.0973574408899</v>
          </cell>
          <cell r="Q150">
            <v>3824.0329768574229</v>
          </cell>
          <cell r="R150">
            <v>3670.5429808652393</v>
          </cell>
          <cell r="S150">
            <v>3539.7026842629903</v>
          </cell>
        </row>
        <row r="151">
          <cell r="B151" t="str">
            <v xml:space="preserve">   Fund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</row>
        <row r="152">
          <cell r="B152" t="str">
            <v xml:space="preserve">   Multilaterals (excl. Fd.)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</row>
        <row r="153">
          <cell r="B153" t="str">
            <v xml:space="preserve">       World Bank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</row>
        <row r="154">
          <cell r="B154" t="str">
            <v xml:space="preserve">       Other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</row>
        <row r="155">
          <cell r="B155" t="str">
            <v xml:space="preserve"> Bilateral official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</row>
        <row r="156">
          <cell r="B156" t="str">
            <v xml:space="preserve">   Paris Club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</row>
        <row r="157">
          <cell r="B157" t="str">
            <v xml:space="preserve">      Pre-cutoff date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</row>
        <row r="158">
          <cell r="B158" t="str">
            <v xml:space="preserve">      Post-cutoff date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</row>
        <row r="159">
          <cell r="B159" t="str">
            <v xml:space="preserve">    Other</v>
          </cell>
        </row>
        <row r="160">
          <cell r="B160" t="str">
            <v xml:space="preserve"> Commercial banks (London Club)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</row>
        <row r="161">
          <cell r="B161" t="str">
            <v xml:space="preserve"> Suppliers (Kinshasa Club)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</row>
        <row r="162">
          <cell r="B162" t="str">
            <v xml:space="preserve"> World Bank Gecamines Trust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</row>
        <row r="163">
          <cell r="A163" t="str">
            <v>|| ~</v>
          </cell>
          <cell r="B163" t="str">
            <v xml:space="preserve"> Short term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</row>
        <row r="164">
          <cell r="A164" t="str">
            <v>|| ~</v>
          </cell>
          <cell r="B164" t="str">
            <v xml:space="preserve">   of which: central bank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</row>
        <row r="165">
          <cell r="B165" t="str">
            <v xml:space="preserve"> Financing gap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</row>
        <row r="166">
          <cell r="B166" t="str">
            <v xml:space="preserve">   Fund drawings</v>
          </cell>
          <cell r="R166">
            <v>0</v>
          </cell>
          <cell r="S166">
            <v>0</v>
          </cell>
        </row>
        <row r="167">
          <cell r="B167" t="str">
            <v xml:space="preserve">   Mutilateral creditors</v>
          </cell>
          <cell r="R167">
            <v>0</v>
          </cell>
          <cell r="S167">
            <v>0</v>
          </cell>
        </row>
        <row r="168">
          <cell r="B168" t="str">
            <v xml:space="preserve">   Bilateral creditors</v>
          </cell>
          <cell r="R168">
            <v>0</v>
          </cell>
          <cell r="S168">
            <v>0</v>
          </cell>
        </row>
        <row r="170">
          <cell r="B170" t="str">
            <v>4. Total stock of debt</v>
          </cell>
          <cell r="O170">
            <v>9597.6427310739564</v>
          </cell>
          <cell r="P170">
            <v>8625.4940847952712</v>
          </cell>
          <cell r="Q170">
            <v>8798.4937925730846</v>
          </cell>
          <cell r="R170">
            <v>9037.4918371610584</v>
          </cell>
          <cell r="S170">
            <v>9010.2272992877897</v>
          </cell>
        </row>
        <row r="171">
          <cell r="B171" t="str">
            <v>Total</v>
          </cell>
          <cell r="D171">
            <v>5704.7765300000001</v>
          </cell>
          <cell r="E171">
            <v>5733.1063569999997</v>
          </cell>
          <cell r="F171">
            <v>5604.1908407618412</v>
          </cell>
          <cell r="G171">
            <v>3299.8628418157246</v>
          </cell>
          <cell r="H171">
            <v>3502.861996014652</v>
          </cell>
          <cell r="I171">
            <v>7171.5581812967548</v>
          </cell>
          <cell r="J171">
            <v>7515.0562727100532</v>
          </cell>
          <cell r="K171">
            <v>8099.2888089298822</v>
          </cell>
          <cell r="L171">
            <v>8928.0946481996252</v>
          </cell>
          <cell r="M171">
            <v>9258.0705590653088</v>
          </cell>
          <cell r="N171">
            <v>9437.3045101883235</v>
          </cell>
          <cell r="O171">
            <v>9962.9413400739559</v>
          </cell>
          <cell r="P171">
            <v>8979.9516937952703</v>
          </cell>
          <cell r="Q171">
            <v>9173.341401573085</v>
          </cell>
          <cell r="R171">
            <v>9422.0284881610587</v>
          </cell>
          <cell r="S171">
            <v>9406.8338572877892</v>
          </cell>
        </row>
        <row r="172">
          <cell r="B172" t="str">
            <v xml:space="preserve"> Multilaterals (incl. Fd.)</v>
          </cell>
          <cell r="F172">
            <v>1459.2459033517698</v>
          </cell>
          <cell r="G172">
            <v>1526.0833597692863</v>
          </cell>
          <cell r="H172">
            <v>1535.4918540810859</v>
          </cell>
          <cell r="I172">
            <v>1795.1992271991237</v>
          </cell>
          <cell r="J172">
            <v>1745.686986868935</v>
          </cell>
          <cell r="K172">
            <v>1799.1778747813637</v>
          </cell>
          <cell r="L172">
            <v>1827.1301017813639</v>
          </cell>
          <cell r="M172">
            <v>1836.0422677813638</v>
          </cell>
          <cell r="N172">
            <v>1841.0856037813637</v>
          </cell>
          <cell r="O172">
            <v>1840.5214837813637</v>
          </cell>
          <cell r="P172">
            <v>1829.6804837813638</v>
          </cell>
          <cell r="Q172">
            <v>1850.0704837813637</v>
          </cell>
          <cell r="R172">
            <v>1859.7595257813637</v>
          </cell>
          <cell r="S172">
            <v>1871.8294327813637</v>
          </cell>
        </row>
        <row r="173">
          <cell r="B173" t="str">
            <v xml:space="preserve">   Fund</v>
          </cell>
          <cell r="D173">
            <v>688.7</v>
          </cell>
          <cell r="E173">
            <v>735.10551300000009</v>
          </cell>
          <cell r="F173">
            <v>699.67540000000008</v>
          </cell>
          <cell r="G173">
            <v>681.26</v>
          </cell>
          <cell r="H173">
            <v>584.06736999999998</v>
          </cell>
          <cell r="I173">
            <v>478.18760000000015</v>
          </cell>
          <cell r="J173">
            <v>366.28000000000003</v>
          </cell>
          <cell r="K173">
            <v>341.31499999999994</v>
          </cell>
          <cell r="L173">
            <v>349.90722700000003</v>
          </cell>
          <cell r="M173">
            <v>360.81939299999999</v>
          </cell>
          <cell r="N173">
            <v>365.862729</v>
          </cell>
          <cell r="O173">
            <v>365.298609</v>
          </cell>
          <cell r="P173">
            <v>354.45760899999999</v>
          </cell>
          <cell r="Q173">
            <v>374.84760899999998</v>
          </cell>
          <cell r="R173">
            <v>384.53665100000001</v>
          </cell>
          <cell r="S173">
            <v>396.60655800000001</v>
          </cell>
        </row>
        <row r="174">
          <cell r="B174" t="str">
            <v xml:space="preserve">   Multilaterals (excl. Fd.)</v>
          </cell>
          <cell r="F174">
            <v>759.57050335176973</v>
          </cell>
          <cell r="G174">
            <v>844.82335976928618</v>
          </cell>
          <cell r="H174">
            <v>951.42448408108601</v>
          </cell>
          <cell r="I174">
            <v>1317.0116271991235</v>
          </cell>
          <cell r="J174">
            <v>1379.4069868689351</v>
          </cell>
          <cell r="K174">
            <v>1457.8628747813639</v>
          </cell>
          <cell r="L174">
            <v>1477.2228747813638</v>
          </cell>
          <cell r="M174">
            <v>1475.2228747813638</v>
          </cell>
          <cell r="N174">
            <v>1475.2228747813638</v>
          </cell>
          <cell r="O174">
            <v>1475.2228747813638</v>
          </cell>
          <cell r="P174">
            <v>1475.2228747813638</v>
          </cell>
          <cell r="Q174">
            <v>1475.2228747813638</v>
          </cell>
          <cell r="R174">
            <v>1475.2228747813638</v>
          </cell>
          <cell r="S174">
            <v>1475.2228747813638</v>
          </cell>
        </row>
        <row r="175">
          <cell r="B175" t="str">
            <v xml:space="preserve">       World Bank</v>
          </cell>
          <cell r="F175">
            <v>423.10742315238713</v>
          </cell>
          <cell r="G175">
            <v>555.75475687103597</v>
          </cell>
          <cell r="H175">
            <v>615.33544749823818</v>
          </cell>
          <cell r="I175">
            <v>733.83570000000236</v>
          </cell>
          <cell r="J175">
            <v>771.91961240495084</v>
          </cell>
          <cell r="K175">
            <v>831.42162027486017</v>
          </cell>
          <cell r="L175">
            <v>858.7524042654818</v>
          </cell>
          <cell r="M175">
            <v>864.17864425666983</v>
          </cell>
          <cell r="N175">
            <v>870.946821410138</v>
          </cell>
          <cell r="O175">
            <v>877.45331379063782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</row>
        <row r="176">
          <cell r="B176" t="str">
            <v xml:space="preserve">       Other</v>
          </cell>
          <cell r="F176">
            <v>336.4630801993826</v>
          </cell>
          <cell r="G176">
            <v>289.06860289825022</v>
          </cell>
          <cell r="H176">
            <v>336.08903658284783</v>
          </cell>
          <cell r="I176">
            <v>583.17592719912113</v>
          </cell>
          <cell r="J176">
            <v>607.48737446398422</v>
          </cell>
          <cell r="K176">
            <v>626.4412545065037</v>
          </cell>
          <cell r="L176">
            <v>618.47047051588197</v>
          </cell>
          <cell r="M176">
            <v>611.04423052469394</v>
          </cell>
          <cell r="N176">
            <v>604.27605337122577</v>
          </cell>
          <cell r="O176">
            <v>597.76956099072595</v>
          </cell>
          <cell r="P176">
            <v>1595.632823365786</v>
          </cell>
          <cell r="Q176">
            <v>1665.5389831310508</v>
          </cell>
          <cell r="R176">
            <v>1748.1442930382493</v>
          </cell>
          <cell r="S176">
            <v>1819.5076871097092</v>
          </cell>
        </row>
        <row r="177">
          <cell r="B177" t="str">
            <v xml:space="preserve"> Bilateral official</v>
          </cell>
          <cell r="E177">
            <v>3331.1</v>
          </cell>
          <cell r="F177">
            <v>3643</v>
          </cell>
          <cell r="G177">
            <v>1358.9796004680472</v>
          </cell>
          <cell r="H177">
            <v>1453.7638403804713</v>
          </cell>
          <cell r="I177">
            <v>4624.2314482254824</v>
          </cell>
          <cell r="J177">
            <v>4772.738702062351</v>
          </cell>
          <cell r="K177">
            <v>5205.0093400304004</v>
          </cell>
          <cell r="L177">
            <v>5721.5822398163937</v>
          </cell>
          <cell r="M177">
            <v>5840.5278204042825</v>
          </cell>
          <cell r="N177">
            <v>5846.0001836996298</v>
          </cell>
          <cell r="O177">
            <v>6126.4638703424362</v>
          </cell>
          <cell r="P177">
            <v>6606.223922114048</v>
          </cell>
          <cell r="Q177">
            <v>6709.1746146750429</v>
          </cell>
          <cell r="R177">
            <v>7000.2830039578694</v>
          </cell>
          <cell r="S177">
            <v>6950.7189984059341</v>
          </cell>
        </row>
        <row r="178">
          <cell r="B178" t="str">
            <v xml:space="preserve">   Paris Club</v>
          </cell>
          <cell r="F178">
            <v>3643</v>
          </cell>
          <cell r="G178">
            <v>1358.9796004680472</v>
          </cell>
          <cell r="H178">
            <v>1453.7638403804713</v>
          </cell>
          <cell r="I178">
            <v>4624.2314482254824</v>
          </cell>
          <cell r="J178">
            <v>4747.0864437040473</v>
          </cell>
          <cell r="K178">
            <v>5179.0720272924918</v>
          </cell>
          <cell r="L178">
            <v>5695.3964130878439</v>
          </cell>
          <cell r="M178">
            <v>5814.1199840759282</v>
          </cell>
          <cell r="N178">
            <v>5819.3897909858779</v>
          </cell>
          <cell r="O178">
            <v>6099.7084494297269</v>
          </cell>
          <cell r="P178">
            <v>6599.520166898471</v>
          </cell>
          <cell r="Q178">
            <v>6701.985440386532</v>
          </cell>
          <cell r="R178">
            <v>6890.270713950993</v>
          </cell>
          <cell r="S178">
            <v>6837.8895584404472</v>
          </cell>
        </row>
        <row r="179">
          <cell r="B179" t="str">
            <v xml:space="preserve">      Pre-cutoff date</v>
          </cell>
        </row>
        <row r="180">
          <cell r="B180" t="str">
            <v xml:space="preserve">      Post-cutoff date</v>
          </cell>
        </row>
        <row r="181">
          <cell r="B181" t="str">
            <v xml:space="preserve">    Other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25.652258358304032</v>
          </cell>
          <cell r="K181">
            <v>25.937312737908755</v>
          </cell>
          <cell r="L181">
            <v>26.185826728549394</v>
          </cell>
          <cell r="M181">
            <v>26.407836328354271</v>
          </cell>
          <cell r="N181">
            <v>26.610392713752184</v>
          </cell>
          <cell r="O181">
            <v>26.755420912709628</v>
          </cell>
          <cell r="P181">
            <v>6.7037552155771909</v>
          </cell>
          <cell r="Q181">
            <v>7.1891742885112739</v>
          </cell>
          <cell r="R181">
            <v>110.01229000687601</v>
          </cell>
          <cell r="S181">
            <v>112.82943996548653</v>
          </cell>
        </row>
        <row r="182">
          <cell r="B182" t="str">
            <v xml:space="preserve"> Commercial banks (London Club)</v>
          </cell>
          <cell r="E182">
            <v>353.4167258425739</v>
          </cell>
          <cell r="F182">
            <v>308.45323741007195</v>
          </cell>
          <cell r="G182">
            <v>272.5106790915371</v>
          </cell>
          <cell r="H182">
            <v>312.32815634985513</v>
          </cell>
          <cell r="I182">
            <v>538.34836178010494</v>
          </cell>
          <cell r="J182">
            <v>704.60177907928846</v>
          </cell>
          <cell r="K182">
            <v>801.58654936183245</v>
          </cell>
          <cell r="L182">
            <v>1029.8625025762167</v>
          </cell>
          <cell r="M182">
            <v>1204.1752564564642</v>
          </cell>
          <cell r="N182">
            <v>1346.0848582944766</v>
          </cell>
          <cell r="O182">
            <v>1566.0219520618398</v>
          </cell>
          <cell r="P182">
            <v>25.883171070931851</v>
          </cell>
          <cell r="Q182">
            <v>27.585677012205117</v>
          </cell>
          <cell r="R182">
            <v>26.434199057817462</v>
          </cell>
          <cell r="S182">
            <v>27.118118013143544</v>
          </cell>
        </row>
        <row r="183">
          <cell r="B183" t="str">
            <v xml:space="preserve"> Suppliers (Kinshasa Club)</v>
          </cell>
          <cell r="E183">
            <v>224.9</v>
          </cell>
          <cell r="F183">
            <v>193.49170000000001</v>
          </cell>
          <cell r="G183">
            <v>142.28920248685378</v>
          </cell>
          <cell r="H183">
            <v>201.27814520323997</v>
          </cell>
          <cell r="I183">
            <v>213.77914409204359</v>
          </cell>
          <cell r="J183">
            <v>195.35939718555383</v>
          </cell>
          <cell r="K183">
            <v>181.10728515187358</v>
          </cell>
          <cell r="L183">
            <v>179.7178221932993</v>
          </cell>
          <cell r="M183">
            <v>183.0694509903536</v>
          </cell>
          <cell r="N183">
            <v>185.98905682126141</v>
          </cell>
          <cell r="O183">
            <v>188.49408934870814</v>
          </cell>
          <cell r="P183">
            <v>274.4297635605007</v>
          </cell>
          <cell r="Q183">
            <v>288.81210688114163</v>
          </cell>
          <cell r="R183">
            <v>284.41266401648528</v>
          </cell>
          <cell r="S183">
            <v>286.59814351558691</v>
          </cell>
        </row>
        <row r="184">
          <cell r="B184" t="str">
            <v xml:space="preserve"> World Bank Gecamines Trust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96.669407513925677</v>
          </cell>
          <cell r="K184">
            <v>112.40775960441232</v>
          </cell>
          <cell r="L184">
            <v>169.80198183235274</v>
          </cell>
          <cell r="M184">
            <v>194.25576343284396</v>
          </cell>
          <cell r="N184">
            <v>218.14480759159187</v>
          </cell>
          <cell r="O184">
            <v>241.43994453960752</v>
          </cell>
          <cell r="P184">
            <v>243.73435326842838</v>
          </cell>
          <cell r="Q184">
            <v>297.69851922333237</v>
          </cell>
          <cell r="R184">
            <v>251.13909534752375</v>
          </cell>
          <cell r="S184">
            <v>270.56916457176214</v>
          </cell>
        </row>
        <row r="185">
          <cell r="B185" t="str">
            <v xml:space="preserve"> Short term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</row>
        <row r="186">
          <cell r="B186" t="str">
            <v xml:space="preserve">   of which: central bank</v>
          </cell>
        </row>
        <row r="187">
          <cell r="B187" t="str">
            <v xml:space="preserve"> Financing gap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</row>
        <row r="189">
          <cell r="B189" t="str">
            <v>5. Total stock of arrears</v>
          </cell>
        </row>
        <row r="190">
          <cell r="B190" t="str">
            <v>Total</v>
          </cell>
          <cell r="D190">
            <v>55</v>
          </cell>
          <cell r="E190">
            <v>198.16</v>
          </cell>
          <cell r="F190">
            <v>296.6941854292217</v>
          </cell>
          <cell r="G190">
            <v>414.19410093581371</v>
          </cell>
          <cell r="H190">
            <v>959.84007203102942</v>
          </cell>
          <cell r="I190">
            <v>548.88182873046264</v>
          </cell>
          <cell r="J190">
            <v>1112.0472447992674</v>
          </cell>
          <cell r="K190">
            <v>2027.0373631040325</v>
          </cell>
          <cell r="L190">
            <v>3187.1434693179549</v>
          </cell>
          <cell r="M190">
            <v>4194.0212773821186</v>
          </cell>
          <cell r="N190">
            <v>5087.6218640599345</v>
          </cell>
          <cell r="O190">
            <v>6088.7418612672482</v>
          </cell>
          <cell r="P190">
            <v>4010.4869785938995</v>
          </cell>
          <cell r="Q190">
            <v>5482.8644630983508</v>
          </cell>
          <cell r="R190">
            <v>6802.5705670851967</v>
          </cell>
          <cell r="S190">
            <v>8663.3563391342304</v>
          </cell>
        </row>
        <row r="191">
          <cell r="B191" t="str">
            <v xml:space="preserve"> Multilaterals (incl. Fd.)</v>
          </cell>
          <cell r="E191">
            <v>0</v>
          </cell>
          <cell r="F191">
            <v>0</v>
          </cell>
          <cell r="G191">
            <v>10.873865271037795</v>
          </cell>
          <cell r="H191">
            <v>113.39817143570026</v>
          </cell>
          <cell r="I191">
            <v>11.338555168332277</v>
          </cell>
          <cell r="J191">
            <v>56.72512123104805</v>
          </cell>
          <cell r="K191">
            <v>153.57232283831573</v>
          </cell>
          <cell r="L191">
            <v>253.34372204290338</v>
          </cell>
          <cell r="M191">
            <v>381.94081449721671</v>
          </cell>
          <cell r="N191">
            <v>510.99330677066655</v>
          </cell>
          <cell r="O191">
            <v>615.75880970452647</v>
          </cell>
          <cell r="P191">
            <v>857.39350000000002</v>
          </cell>
          <cell r="Q191">
            <v>820.6635</v>
          </cell>
          <cell r="R191">
            <v>1085.662542</v>
          </cell>
          <cell r="S191">
            <v>1456.371449</v>
          </cell>
        </row>
        <row r="192">
          <cell r="B192" t="str">
            <v xml:space="preserve">   Fund</v>
          </cell>
          <cell r="D192">
            <v>0.25</v>
          </cell>
          <cell r="E192">
            <v>0</v>
          </cell>
          <cell r="F192">
            <v>0</v>
          </cell>
          <cell r="G192">
            <v>0</v>
          </cell>
          <cell r="H192">
            <v>100.19</v>
          </cell>
          <cell r="I192">
            <v>0</v>
          </cell>
          <cell r="J192">
            <v>27.934500000000014</v>
          </cell>
          <cell r="K192">
            <v>81.894500000000008</v>
          </cell>
          <cell r="L192">
            <v>129.26650000000001</v>
          </cell>
          <cell r="M192">
            <v>197.86450000000002</v>
          </cell>
          <cell r="N192">
            <v>258.19450000000001</v>
          </cell>
          <cell r="O192">
            <v>286.73450000000003</v>
          </cell>
          <cell r="P192">
            <v>296.26350000000002</v>
          </cell>
          <cell r="Q192">
            <v>331.20350000000002</v>
          </cell>
          <cell r="R192">
            <v>358.35254200000003</v>
          </cell>
          <cell r="S192">
            <v>379.15144900000001</v>
          </cell>
        </row>
        <row r="193">
          <cell r="B193" t="str">
            <v xml:space="preserve">   Multilaterals (excl. Fd.)</v>
          </cell>
          <cell r="F193">
            <v>0</v>
          </cell>
          <cell r="G193">
            <v>10.873865271037795</v>
          </cell>
          <cell r="H193">
            <v>13.208171435700265</v>
          </cell>
          <cell r="I193">
            <v>11.338555168332277</v>
          </cell>
          <cell r="J193">
            <v>28.790621231048032</v>
          </cell>
          <cell r="K193">
            <v>71.67782283831572</v>
          </cell>
          <cell r="L193">
            <v>124.07722204290337</v>
          </cell>
          <cell r="M193">
            <v>184.07631449721669</v>
          </cell>
          <cell r="N193">
            <v>252.79880677066654</v>
          </cell>
          <cell r="O193">
            <v>329.02430970452644</v>
          </cell>
          <cell r="P193">
            <v>561.13</v>
          </cell>
          <cell r="Q193">
            <v>489.46</v>
          </cell>
          <cell r="R193">
            <v>727.31000000000006</v>
          </cell>
          <cell r="S193">
            <v>1077.22</v>
          </cell>
        </row>
        <row r="194">
          <cell r="B194" t="str">
            <v xml:space="preserve">       World Bank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10.624927991628649</v>
          </cell>
          <cell r="L194">
            <v>23.595711982250215</v>
          </cell>
          <cell r="M194">
            <v>39.221951973438266</v>
          </cell>
          <cell r="N194">
            <v>51.256595147252078</v>
          </cell>
          <cell r="O194">
            <v>63.920193792581557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</row>
        <row r="195">
          <cell r="B195" t="str">
            <v xml:space="preserve">       Other</v>
          </cell>
          <cell r="F195">
            <v>0</v>
          </cell>
          <cell r="G195">
            <v>10.873865271037795</v>
          </cell>
          <cell r="H195">
            <v>13.208171435700265</v>
          </cell>
          <cell r="I195">
            <v>11.338555168332277</v>
          </cell>
          <cell r="J195">
            <v>28.790621231048032</v>
          </cell>
          <cell r="K195">
            <v>61.052894846687067</v>
          </cell>
          <cell r="L195">
            <v>100.48151006065315</v>
          </cell>
          <cell r="M195">
            <v>144.85436252377843</v>
          </cell>
          <cell r="N195">
            <v>201.54221162341446</v>
          </cell>
          <cell r="O195">
            <v>265.10411591194486</v>
          </cell>
          <cell r="P195">
            <v>561.13</v>
          </cell>
          <cell r="Q195">
            <v>489.46</v>
          </cell>
          <cell r="R195">
            <v>727.31000000000006</v>
          </cell>
          <cell r="S195">
            <v>1077.22</v>
          </cell>
        </row>
        <row r="196">
          <cell r="B196" t="str">
            <v xml:space="preserve"> Bilateral official</v>
          </cell>
          <cell r="E196">
            <v>115.3</v>
          </cell>
          <cell r="F196">
            <v>170.38124858289933</v>
          </cell>
          <cell r="G196">
            <v>213.01486753918979</v>
          </cell>
          <cell r="H196">
            <v>511.17268348061486</v>
          </cell>
          <cell r="I196">
            <v>5.3009478603122204</v>
          </cell>
          <cell r="J196">
            <v>322.62934415947058</v>
          </cell>
          <cell r="K196">
            <v>1023.0491162643139</v>
          </cell>
          <cell r="L196">
            <v>1836.6267521950606</v>
          </cell>
          <cell r="M196">
            <v>2504.9473515340105</v>
          </cell>
          <cell r="N196">
            <v>3093.9880628484066</v>
          </cell>
          <cell r="O196">
            <v>3737.6703090925234</v>
          </cell>
          <cell r="P196">
            <v>2801.3619069666393</v>
          </cell>
          <cell r="Q196">
            <v>4187.1744191049966</v>
          </cell>
          <cell r="R196">
            <v>5280.9283965085597</v>
          </cell>
          <cell r="S196">
            <v>6742.4942239402681</v>
          </cell>
        </row>
        <row r="197">
          <cell r="B197" t="str">
            <v xml:space="preserve">   Paris Club</v>
          </cell>
          <cell r="E197">
            <v>115.3</v>
          </cell>
          <cell r="F197">
            <v>170.38124858289933</v>
          </cell>
          <cell r="G197">
            <v>213.01486753918979</v>
          </cell>
          <cell r="H197">
            <v>511.17268348061486</v>
          </cell>
          <cell r="I197">
            <v>0</v>
          </cell>
          <cell r="J197">
            <v>313.10503736524322</v>
          </cell>
          <cell r="K197">
            <v>1009.460957289055</v>
          </cell>
          <cell r="L197">
            <v>1818.9842649724931</v>
          </cell>
          <cell r="M197">
            <v>2485.9656451126202</v>
          </cell>
          <cell r="N197">
            <v>3073.6792628675125</v>
          </cell>
          <cell r="O197">
            <v>3716.1815069473846</v>
          </cell>
          <cell r="P197">
            <v>2795.1797094701164</v>
          </cell>
          <cell r="Q197">
            <v>4064.6027032458214</v>
          </cell>
          <cell r="R197">
            <v>5170.3834453170148</v>
          </cell>
          <cell r="S197">
            <v>6629.6502121757412</v>
          </cell>
        </row>
        <row r="198">
          <cell r="B198" t="str">
            <v xml:space="preserve">      Pre-cutoff date</v>
          </cell>
        </row>
        <row r="199">
          <cell r="B199" t="str">
            <v xml:space="preserve">      Post-cutoff date</v>
          </cell>
        </row>
        <row r="200">
          <cell r="B200" t="str">
            <v xml:space="preserve">    Other</v>
          </cell>
          <cell r="F200">
            <v>0</v>
          </cell>
          <cell r="G200">
            <v>0</v>
          </cell>
          <cell r="H200">
            <v>0</v>
          </cell>
          <cell r="I200">
            <v>5.3009478603122204</v>
          </cell>
          <cell r="J200">
            <v>9.5243067942273409</v>
          </cell>
          <cell r="K200">
            <v>13.588158975258798</v>
          </cell>
          <cell r="L200">
            <v>17.642487222567524</v>
          </cell>
          <cell r="M200">
            <v>18.981706421390502</v>
          </cell>
          <cell r="N200">
            <v>20.308799980894054</v>
          </cell>
          <cell r="O200">
            <v>21.48880214513871</v>
          </cell>
          <cell r="P200">
            <v>6.1821974965229494</v>
          </cell>
          <cell r="Q200">
            <v>122.57171585917472</v>
          </cell>
          <cell r="R200">
            <v>110.54495119154456</v>
          </cell>
          <cell r="S200">
            <v>112.84401176452639</v>
          </cell>
        </row>
        <row r="201">
          <cell r="B201" t="str">
            <v xml:space="preserve"> Commercial banks (London Club)</v>
          </cell>
          <cell r="E201">
            <v>82.86</v>
          </cell>
          <cell r="F201">
            <v>123.62293684632235</v>
          </cell>
          <cell r="G201">
            <v>177.02523053095459</v>
          </cell>
          <cell r="H201">
            <v>319.61936945178786</v>
          </cell>
          <cell r="I201">
            <v>515.93533111972761</v>
          </cell>
          <cell r="J201">
            <v>704.60177907928846</v>
          </cell>
          <cell r="K201">
            <v>801.58654936183245</v>
          </cell>
          <cell r="L201">
            <v>1029.8625025762167</v>
          </cell>
          <cell r="M201">
            <v>1204.1752564564642</v>
          </cell>
          <cell r="N201">
            <v>1346.0848582944766</v>
          </cell>
          <cell r="O201">
            <v>1566.0219520618398</v>
          </cell>
          <cell r="P201">
            <v>25.883171070931851</v>
          </cell>
          <cell r="Q201">
            <v>27.585677012205117</v>
          </cell>
          <cell r="R201">
            <v>26.434199057817462</v>
          </cell>
          <cell r="S201">
            <v>27.118118013143544</v>
          </cell>
        </row>
        <row r="202">
          <cell r="B202" t="str">
            <v xml:space="preserve"> Suppliers (Kinshasa Club)</v>
          </cell>
          <cell r="F202">
            <v>2.6899999999999977</v>
          </cell>
          <cell r="G202">
            <v>13.280137594631553</v>
          </cell>
          <cell r="H202">
            <v>15.64984766292636</v>
          </cell>
          <cell r="I202">
            <v>16.306994582090461</v>
          </cell>
          <cell r="J202">
            <v>12.79</v>
          </cell>
          <cell r="K202">
            <v>17.790022219623435</v>
          </cell>
          <cell r="L202">
            <v>27.519785242284637</v>
          </cell>
          <cell r="M202">
            <v>38.713366032446729</v>
          </cell>
          <cell r="N202">
            <v>48.422103125656946</v>
          </cell>
          <cell r="O202">
            <v>57.862120439614159</v>
          </cell>
          <cell r="P202">
            <v>198.72044506258695</v>
          </cell>
          <cell r="Q202">
            <v>216.39414608418937</v>
          </cell>
          <cell r="R202">
            <v>222.89384826183323</v>
          </cell>
          <cell r="S202">
            <v>230.17613763332372</v>
          </cell>
        </row>
        <row r="203">
          <cell r="B203" t="str">
            <v xml:space="preserve"> World Bank Gecamines Trust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15.301000329460228</v>
          </cell>
          <cell r="K203">
            <v>31.039352419946866</v>
          </cell>
          <cell r="L203">
            <v>39.790707261489416</v>
          </cell>
          <cell r="M203">
            <v>64.244488861980656</v>
          </cell>
          <cell r="N203">
            <v>88.133533020728549</v>
          </cell>
          <cell r="O203">
            <v>111.4286699687442</v>
          </cell>
          <cell r="P203">
            <v>127.12795549374133</v>
          </cell>
          <cell r="Q203">
            <v>231.04672089695927</v>
          </cell>
          <cell r="R203">
            <v>186.65158125698571</v>
          </cell>
          <cell r="S203">
            <v>207.19641054749491</v>
          </cell>
        </row>
        <row r="204">
          <cell r="B204" t="str">
            <v xml:space="preserve"> Short term</v>
          </cell>
        </row>
        <row r="205">
          <cell r="B205" t="str">
            <v xml:space="preserve">   of which: central bank</v>
          </cell>
        </row>
        <row r="207">
          <cell r="B207" t="str">
            <v>6. Scheduled interest on pre-96 debt</v>
          </cell>
        </row>
        <row r="208">
          <cell r="B208" t="str">
            <v>Total</v>
          </cell>
          <cell r="D208">
            <v>415</v>
          </cell>
          <cell r="E208">
            <v>383.9</v>
          </cell>
          <cell r="F208">
            <v>400.95726377085037</v>
          </cell>
          <cell r="G208">
            <v>390.49783718265041</v>
          </cell>
          <cell r="H208">
            <v>379.7139522621448</v>
          </cell>
          <cell r="I208">
            <v>369.33591443432061</v>
          </cell>
          <cell r="J208">
            <v>414.64977575748605</v>
          </cell>
          <cell r="K208">
            <v>373.12469048237415</v>
          </cell>
          <cell r="L208">
            <v>335.90776237936467</v>
          </cell>
          <cell r="M208">
            <v>286.91610579105094</v>
          </cell>
          <cell r="N208">
            <v>251.31710597501456</v>
          </cell>
          <cell r="O208">
            <v>213.66995192698886</v>
          </cell>
          <cell r="P208">
            <v>148.49342436105164</v>
          </cell>
          <cell r="Q208">
            <v>165.0270173162661</v>
          </cell>
          <cell r="R208">
            <v>121.93112168904746</v>
          </cell>
          <cell r="S208">
            <v>100.22793527373629</v>
          </cell>
        </row>
        <row r="209">
          <cell r="B209" t="str">
            <v xml:space="preserve"> Multilaterals (incl. Fd.)</v>
          </cell>
          <cell r="E209">
            <v>56.489818</v>
          </cell>
          <cell r="F209">
            <v>78.840326924527957</v>
          </cell>
          <cell r="G209">
            <v>74.947837182650346</v>
          </cell>
          <cell r="H209">
            <v>67.103952262144873</v>
          </cell>
          <cell r="I209">
            <v>70.155914434320636</v>
          </cell>
          <cell r="J209">
            <v>77.652614860162259</v>
          </cell>
          <cell r="K209">
            <v>71.779126692070676</v>
          </cell>
          <cell r="L209">
            <v>66.418089289530201</v>
          </cell>
          <cell r="M209">
            <v>58.855721539412244</v>
          </cell>
          <cell r="N209">
            <v>53.088662884984942</v>
          </cell>
          <cell r="O209">
            <v>49.83201937615874</v>
          </cell>
          <cell r="P209">
            <v>67.596993522047981</v>
          </cell>
          <cell r="Q209">
            <v>60.236788314580906</v>
          </cell>
          <cell r="R209">
            <v>50.356432706362739</v>
          </cell>
          <cell r="S209">
            <v>45.588133904869096</v>
          </cell>
        </row>
        <row r="210">
          <cell r="B210" t="str">
            <v xml:space="preserve">   Fund</v>
          </cell>
          <cell r="D210">
            <v>54.22</v>
          </cell>
          <cell r="E210">
            <v>56.489818</v>
          </cell>
          <cell r="F210">
            <v>55.271382000000003</v>
          </cell>
          <cell r="G210">
            <v>47.127000000000002</v>
          </cell>
          <cell r="H210">
            <v>42.638187000000002</v>
          </cell>
          <cell r="I210">
            <v>44.673000000000002</v>
          </cell>
          <cell r="J210">
            <v>35.660156999999998</v>
          </cell>
          <cell r="K210">
            <v>26.374999999999986</v>
          </cell>
          <cell r="L210">
            <v>20.693227</v>
          </cell>
          <cell r="M210">
            <v>16.714166000000006</v>
          </cell>
          <cell r="N210">
            <v>13.513335999999995</v>
          </cell>
          <cell r="O210">
            <v>14.899999999999999</v>
          </cell>
          <cell r="P210">
            <v>20.529999999999998</v>
          </cell>
          <cell r="Q210">
            <v>20.39</v>
          </cell>
          <cell r="R210">
            <v>11.187732</v>
          </cell>
          <cell r="S210">
            <v>12.069907000000001</v>
          </cell>
        </row>
        <row r="211">
          <cell r="B211" t="str">
            <v xml:space="preserve">   Multilaterals (excl. Fd.)</v>
          </cell>
          <cell r="E211">
            <v>0</v>
          </cell>
          <cell r="F211">
            <v>23.568944924527955</v>
          </cell>
          <cell r="G211">
            <v>27.820837182650337</v>
          </cell>
          <cell r="H211">
            <v>24.465765262144863</v>
          </cell>
          <cell r="I211">
            <v>25.482914434320637</v>
          </cell>
          <cell r="J211">
            <v>41.992457860162261</v>
          </cell>
          <cell r="K211">
            <v>45.40412669207069</v>
          </cell>
          <cell r="L211">
            <v>45.724862289530193</v>
          </cell>
          <cell r="M211">
            <v>42.141555539412238</v>
          </cell>
          <cell r="N211">
            <v>39.575326884984946</v>
          </cell>
          <cell r="O211">
            <v>34.932019376158742</v>
          </cell>
          <cell r="P211">
            <v>47.06699352204798</v>
          </cell>
          <cell r="Q211">
            <v>39.846788314580905</v>
          </cell>
          <cell r="R211">
            <v>39.168700706362735</v>
          </cell>
          <cell r="S211">
            <v>33.518226904869096</v>
          </cell>
        </row>
        <row r="212">
          <cell r="B212" t="str">
            <v xml:space="preserve">       World Bank</v>
          </cell>
          <cell r="F212">
            <v>6.4</v>
          </cell>
          <cell r="G212">
            <v>6.960126210288613</v>
          </cell>
          <cell r="H212">
            <v>7.2176915292576931</v>
          </cell>
          <cell r="I212">
            <v>5.4643007951974871</v>
          </cell>
          <cell r="J212">
            <v>6.5385407942533496</v>
          </cell>
          <cell r="K212">
            <v>9.5249279916286476</v>
          </cell>
          <cell r="L212">
            <v>10.670783990621567</v>
          </cell>
          <cell r="M212">
            <v>10.026239991188049</v>
          </cell>
          <cell r="N212">
            <v>6.7681771534681276</v>
          </cell>
          <cell r="O212">
            <v>6.5064923804998438</v>
          </cell>
          <cell r="P212">
            <v>5.9445068651437758</v>
          </cell>
          <cell r="Q212">
            <v>6.2717086112499221</v>
          </cell>
          <cell r="R212">
            <v>6.362241428494456</v>
          </cell>
          <cell r="S212">
            <v>6.3116364431381262</v>
          </cell>
        </row>
        <row r="213">
          <cell r="B213" t="str">
            <v xml:space="preserve">       Other</v>
          </cell>
          <cell r="F213">
            <v>17.168944924527956</v>
          </cell>
          <cell r="G213">
            <v>20.860710972361723</v>
          </cell>
          <cell r="H213">
            <v>17.248073732887171</v>
          </cell>
          <cell r="I213">
            <v>20.018613639123149</v>
          </cell>
          <cell r="J213">
            <v>35.453917065908911</v>
          </cell>
          <cell r="K213">
            <v>35.879198700442046</v>
          </cell>
          <cell r="L213">
            <v>35.054078298908628</v>
          </cell>
          <cell r="M213">
            <v>32.115315548224189</v>
          </cell>
          <cell r="N213">
            <v>32.807149731516816</v>
          </cell>
          <cell r="O213">
            <v>28.425526995658899</v>
          </cell>
          <cell r="P213">
            <v>41.122486656904208</v>
          </cell>
          <cell r="Q213">
            <v>33.575079703330985</v>
          </cell>
          <cell r="R213">
            <v>32.806459277868278</v>
          </cell>
          <cell r="S213">
            <v>27.206590461730972</v>
          </cell>
        </row>
        <row r="214">
          <cell r="B214" t="str">
            <v xml:space="preserve"> Bilateral official</v>
          </cell>
          <cell r="F214">
            <v>271</v>
          </cell>
          <cell r="G214">
            <v>287.60000000000002</v>
          </cell>
          <cell r="H214">
            <v>293.5</v>
          </cell>
          <cell r="I214">
            <v>272.7</v>
          </cell>
          <cell r="J214">
            <v>311.26439911088909</v>
          </cell>
          <cell r="K214">
            <v>279.31418780572585</v>
          </cell>
          <cell r="L214">
            <v>251.15129276198809</v>
          </cell>
          <cell r="M214">
            <v>212.26437311808357</v>
          </cell>
          <cell r="N214">
            <v>183.34701501205637</v>
          </cell>
          <cell r="O214">
            <v>150.45363786575339</v>
          </cell>
          <cell r="P214">
            <v>62.861583369416294</v>
          </cell>
          <cell r="Q214">
            <v>88.792642464035694</v>
          </cell>
          <cell r="R214">
            <v>56.904579488515473</v>
          </cell>
          <cell r="S214">
            <v>41.05999123029487</v>
          </cell>
        </row>
        <row r="215">
          <cell r="B215" t="str">
            <v xml:space="preserve">   Paris Club</v>
          </cell>
          <cell r="F215">
            <v>271</v>
          </cell>
          <cell r="G215">
            <v>287.60000000000002</v>
          </cell>
          <cell r="H215">
            <v>293.5</v>
          </cell>
          <cell r="I215">
            <v>272.7</v>
          </cell>
          <cell r="J215">
            <v>310.94009231666178</v>
          </cell>
          <cell r="K215">
            <v>279.02913342612112</v>
          </cell>
          <cell r="L215">
            <v>250.90277877134744</v>
          </cell>
          <cell r="M215">
            <v>212.04236351827868</v>
          </cell>
          <cell r="N215">
            <v>183.14445862665846</v>
          </cell>
          <cell r="O215">
            <v>150.30860966679595</v>
          </cell>
          <cell r="P215">
            <v>62.737595972460802</v>
          </cell>
          <cell r="Q215">
            <v>88.698167131537147</v>
          </cell>
          <cell r="R215">
            <v>56.838229346155742</v>
          </cell>
          <cell r="S215">
            <v>41.023423232362433</v>
          </cell>
        </row>
        <row r="216">
          <cell r="A216" t="str">
            <v>|| ~</v>
          </cell>
          <cell r="B216" t="str">
            <v xml:space="preserve">      Pre-cutoff date</v>
          </cell>
          <cell r="F216" t="str">
            <v>...</v>
          </cell>
          <cell r="G216" t="str">
            <v>...</v>
          </cell>
          <cell r="H216" t="str">
            <v>...</v>
          </cell>
          <cell r="I216" t="str">
            <v>...</v>
          </cell>
          <cell r="J216">
            <v>296.01805696329836</v>
          </cell>
          <cell r="K216">
            <v>264.42311659814197</v>
          </cell>
          <cell r="L216">
            <v>237.05921355466836</v>
          </cell>
          <cell r="M216">
            <v>198.41447895645149</v>
          </cell>
          <cell r="N216">
            <v>170.20605878512583</v>
          </cell>
          <cell r="O216">
            <v>138.44266611573241</v>
          </cell>
          <cell r="P216">
            <v>51.027675148886736</v>
          </cell>
          <cell r="Q216">
            <v>77.797167227858253</v>
          </cell>
          <cell r="R216">
            <v>47.254319894194225</v>
          </cell>
          <cell r="S216">
            <v>32.247103728578253</v>
          </cell>
        </row>
        <row r="217">
          <cell r="A217" t="str">
            <v>|| ~</v>
          </cell>
          <cell r="B217" t="str">
            <v xml:space="preserve">      Post-cutoff date</v>
          </cell>
          <cell r="F217" t="str">
            <v>...</v>
          </cell>
          <cell r="G217" t="str">
            <v>...</v>
          </cell>
          <cell r="H217" t="str">
            <v>...</v>
          </cell>
          <cell r="I217" t="str">
            <v>...</v>
          </cell>
          <cell r="J217">
            <v>14.922035353363389</v>
          </cell>
          <cell r="K217">
            <v>14.606016827979172</v>
          </cell>
          <cell r="L217">
            <v>13.843565216679085</v>
          </cell>
          <cell r="M217">
            <v>13.62788456182718</v>
          </cell>
          <cell r="N217">
            <v>12.938399841532631</v>
          </cell>
          <cell r="O217">
            <v>11.865943551063546</v>
          </cell>
          <cell r="P217">
            <v>11.709920823574064</v>
          </cell>
          <cell r="Q217">
            <v>10.90099990367889</v>
          </cell>
          <cell r="R217">
            <v>9.5839094519615209</v>
          </cell>
          <cell r="S217">
            <v>8.7763195037841832</v>
          </cell>
        </row>
        <row r="218">
          <cell r="B218" t="str">
            <v xml:space="preserve">    Other</v>
          </cell>
          <cell r="J218">
            <v>0.32430679422733905</v>
          </cell>
          <cell r="K218">
            <v>0.28505437960472457</v>
          </cell>
          <cell r="L218">
            <v>0.24851399064064017</v>
          </cell>
          <cell r="M218">
            <v>0.22200959980487822</v>
          </cell>
          <cell r="N218">
            <v>0.20255638539791093</v>
          </cell>
          <cell r="O218">
            <v>0.14502819895744334</v>
          </cell>
          <cell r="P218">
            <v>0.12398739695549009</v>
          </cell>
          <cell r="Q218">
            <v>9.4475332498550391E-2</v>
          </cell>
          <cell r="R218">
            <v>6.6350142359733605E-2</v>
          </cell>
          <cell r="S218">
            <v>3.65679979324341E-2</v>
          </cell>
        </row>
        <row r="219">
          <cell r="B219" t="str">
            <v xml:space="preserve"> Commercial banks (London Club)</v>
          </cell>
          <cell r="F219">
            <v>22.076936846322358</v>
          </cell>
          <cell r="G219">
            <v>12.98</v>
          </cell>
          <cell r="H219">
            <v>10.199999999999999</v>
          </cell>
          <cell r="I219">
            <v>6.87</v>
          </cell>
          <cell r="J219">
            <v>1.2234669811320755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</row>
        <row r="220">
          <cell r="B220" t="str">
            <v xml:space="preserve"> Suppliers (Kinshasa Club)</v>
          </cell>
          <cell r="E220">
            <v>12.9</v>
          </cell>
          <cell r="F220">
            <v>9.0399999999999991</v>
          </cell>
          <cell r="G220">
            <v>7.97</v>
          </cell>
          <cell r="H220">
            <v>8.7100000000000009</v>
          </cell>
          <cell r="I220">
            <v>8.7100000000000009</v>
          </cell>
          <cell r="J220">
            <v>6.316611878473398</v>
          </cell>
          <cell r="K220">
            <v>5.0578879663197291</v>
          </cell>
          <cell r="L220">
            <v>4.2105370414257033</v>
          </cell>
          <cell r="M220">
            <v>3.3516287970542904</v>
          </cell>
          <cell r="N220">
            <v>2.9196058309078197</v>
          </cell>
          <cell r="O220">
            <v>2.5050325274467484</v>
          </cell>
          <cell r="P220">
            <v>10.628475194573401</v>
          </cell>
          <cell r="Q220">
            <v>9.709157247543331</v>
          </cell>
          <cell r="R220">
            <v>9.7092374986410164</v>
          </cell>
          <cell r="S220">
            <v>9.9464954376220742</v>
          </cell>
        </row>
        <row r="221">
          <cell r="B221" t="str">
            <v xml:space="preserve"> World Bank Gecamines Trust</v>
          </cell>
          <cell r="J221">
            <v>10.292682926829269</v>
          </cell>
          <cell r="K221">
            <v>9.2734880182578916</v>
          </cell>
          <cell r="L221">
            <v>9.2278432864206934</v>
          </cell>
          <cell r="M221">
            <v>7.9443823365008379</v>
          </cell>
          <cell r="N221">
            <v>7.1618222470653992</v>
          </cell>
          <cell r="O221">
            <v>6.3792621576299613</v>
          </cell>
          <cell r="P221">
            <v>5.9390721073225263</v>
          </cell>
          <cell r="Q221">
            <v>4.6813862493012861</v>
          </cell>
          <cell r="R221">
            <v>3.8429290106204581</v>
          </cell>
          <cell r="S221">
            <v>2.6551145891559527</v>
          </cell>
        </row>
        <row r="222">
          <cell r="A222" t="str">
            <v>|| ~</v>
          </cell>
          <cell r="B222" t="str">
            <v xml:space="preserve"> Short term</v>
          </cell>
          <cell r="F222">
            <v>20</v>
          </cell>
          <cell r="G222">
            <v>7</v>
          </cell>
          <cell r="H222">
            <v>0.2</v>
          </cell>
          <cell r="I222">
            <v>10.9</v>
          </cell>
          <cell r="J222">
            <v>7.9</v>
          </cell>
          <cell r="K222">
            <v>7.7</v>
          </cell>
          <cell r="L222">
            <v>4.9000000000000004</v>
          </cell>
          <cell r="M222">
            <v>4.5</v>
          </cell>
          <cell r="N222">
            <v>4.8</v>
          </cell>
          <cell r="O222">
            <v>4.5</v>
          </cell>
          <cell r="P222">
            <v>1.4673001676914477</v>
          </cell>
          <cell r="Q222">
            <v>1.6070430408049188</v>
          </cell>
          <cell r="R222">
            <v>1.1179429849077698</v>
          </cell>
          <cell r="S222">
            <v>0.97820011179429844</v>
          </cell>
        </row>
        <row r="223">
          <cell r="A223" t="str">
            <v>|| ~</v>
          </cell>
          <cell r="B223" t="str">
            <v xml:space="preserve">   of which: central bank</v>
          </cell>
        </row>
        <row r="225">
          <cell r="B225" t="str">
            <v>7. Sched. int. on new debt (contracted &amp; disb. post-1995)</v>
          </cell>
        </row>
        <row r="226">
          <cell r="B226" t="str">
            <v>Total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</row>
        <row r="227">
          <cell r="B227" t="str">
            <v xml:space="preserve"> Multilaterals (incl. Fd.)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</row>
        <row r="228">
          <cell r="B228" t="str">
            <v xml:space="preserve">   Fund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</row>
        <row r="229">
          <cell r="B229" t="str">
            <v xml:space="preserve">   Multilaterals (excl. Fd.)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</row>
        <row r="230">
          <cell r="B230" t="str">
            <v xml:space="preserve">       World Bank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</row>
        <row r="231">
          <cell r="B231" t="str">
            <v xml:space="preserve">       Other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</row>
        <row r="232">
          <cell r="B232" t="str">
            <v xml:space="preserve"> Bilateral official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</row>
        <row r="233">
          <cell r="B233" t="str">
            <v xml:space="preserve">   Paris Club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</row>
        <row r="234">
          <cell r="B234" t="str">
            <v xml:space="preserve">      Pre-cutoff date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</row>
        <row r="235">
          <cell r="B235" t="str">
            <v xml:space="preserve">      Post-cutoff date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</row>
        <row r="236">
          <cell r="B236" t="str">
            <v xml:space="preserve">    Other</v>
          </cell>
        </row>
        <row r="237">
          <cell r="B237" t="str">
            <v xml:space="preserve"> Commercial banks (London Club)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</row>
        <row r="238">
          <cell r="B238" t="str">
            <v xml:space="preserve"> Suppliers (Kinshasa Club)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</row>
        <row r="239">
          <cell r="B239" t="str">
            <v xml:space="preserve"> World Bank Gecamines Trust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</row>
        <row r="240">
          <cell r="A240" t="str">
            <v>|| ~</v>
          </cell>
          <cell r="B240" t="str">
            <v xml:space="preserve"> Short term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</row>
        <row r="241">
          <cell r="A241" t="str">
            <v>|| ~</v>
          </cell>
          <cell r="B241" t="str">
            <v xml:space="preserve">   of which: central bank</v>
          </cell>
        </row>
        <row r="242">
          <cell r="B242" t="str">
            <v xml:space="preserve"> Financing gap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</row>
        <row r="244">
          <cell r="B244" t="str">
            <v>8. Interest on arrears (accruals of late interest)</v>
          </cell>
        </row>
        <row r="245">
          <cell r="B245" t="str">
            <v>Total</v>
          </cell>
          <cell r="E245">
            <v>0</v>
          </cell>
          <cell r="F245">
            <v>30.362936846322356</v>
          </cell>
          <cell r="G245">
            <v>25.342293684632235</v>
          </cell>
          <cell r="H245">
            <v>101.90413892083326</v>
          </cell>
          <cell r="I245">
            <v>167.73596166793985</v>
          </cell>
          <cell r="J245">
            <v>197.11200783827371</v>
          </cell>
          <cell r="K245">
            <v>98.357434343273411</v>
          </cell>
          <cell r="L245">
            <v>218.14515402273406</v>
          </cell>
          <cell r="M245">
            <v>174.04526753288084</v>
          </cell>
          <cell r="N245">
            <v>157.38131410414874</v>
          </cell>
          <cell r="O245">
            <v>224.34370350271524</v>
          </cell>
          <cell r="P245">
            <v>217.8707907619218</v>
          </cell>
          <cell r="Q245">
            <v>4.0616105805436877</v>
          </cell>
          <cell r="R245">
            <v>4.1770393628893885</v>
          </cell>
          <cell r="S245">
            <v>4.1806102382704999</v>
          </cell>
        </row>
        <row r="246">
          <cell r="B246" t="str">
            <v xml:space="preserve"> Multilaterals (incl. Fd.)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</row>
        <row r="247">
          <cell r="B247" t="str">
            <v xml:space="preserve">   Fund</v>
          </cell>
        </row>
        <row r="248">
          <cell r="B248" t="str">
            <v xml:space="preserve">   Multilaterals (excl. Fd.)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</row>
        <row r="249">
          <cell r="B249" t="str">
            <v xml:space="preserve">       World Bank</v>
          </cell>
        </row>
        <row r="250">
          <cell r="B250" t="str">
            <v xml:space="preserve">       Other</v>
          </cell>
        </row>
        <row r="251">
          <cell r="B251" t="str">
            <v xml:space="preserve"> Bilateral official</v>
          </cell>
          <cell r="E251">
            <v>0</v>
          </cell>
          <cell r="F251">
            <v>22.076936846322358</v>
          </cell>
          <cell r="G251">
            <v>12.98</v>
          </cell>
          <cell r="H251">
            <v>10.199999999999999</v>
          </cell>
          <cell r="I251">
            <v>6.87</v>
          </cell>
          <cell r="J251">
            <v>1.2234669811320755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</row>
        <row r="252">
          <cell r="B252" t="str">
            <v xml:space="preserve">   Paris Club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14.887923358724061</v>
          </cell>
          <cell r="K252">
            <v>52.604391794048986</v>
          </cell>
          <cell r="L252">
            <v>76.515825605165105</v>
          </cell>
          <cell r="M252">
            <v>104.04880741665559</v>
          </cell>
          <cell r="N252">
            <v>172.69259193102428</v>
          </cell>
          <cell r="O252">
            <v>226.42814609804327</v>
          </cell>
          <cell r="P252">
            <v>771.17061221390952</v>
          </cell>
          <cell r="Q252">
            <v>877.70490824460956</v>
          </cell>
          <cell r="R252">
            <v>1102.120098023415</v>
          </cell>
          <cell r="S252">
            <v>1171.7629849481589</v>
          </cell>
        </row>
        <row r="253">
          <cell r="B253" t="str">
            <v xml:space="preserve">      Pre-cutoff date</v>
          </cell>
          <cell r="E253" t="str">
            <v>...</v>
          </cell>
          <cell r="F253" t="str">
            <v>...</v>
          </cell>
          <cell r="G253" t="str">
            <v>...</v>
          </cell>
          <cell r="H253" t="str">
            <v>...</v>
          </cell>
          <cell r="I253" t="str">
            <v>...</v>
          </cell>
          <cell r="J253" t="str">
            <v>...</v>
          </cell>
          <cell r="K253" t="str">
            <v>...</v>
          </cell>
          <cell r="L253" t="str">
            <v>...</v>
          </cell>
          <cell r="M253" t="str">
            <v>...</v>
          </cell>
          <cell r="N253" t="str">
            <v>...</v>
          </cell>
          <cell r="O253" t="str">
            <v>...</v>
          </cell>
          <cell r="P253" t="str">
            <v>...</v>
          </cell>
          <cell r="Q253" t="str">
            <v>...</v>
          </cell>
          <cell r="R253" t="str">
            <v>...</v>
          </cell>
          <cell r="S253" t="str">
            <v>...</v>
          </cell>
        </row>
        <row r="254">
          <cell r="B254" t="str">
            <v xml:space="preserve">      Post-cutoff date</v>
          </cell>
          <cell r="E254" t="str">
            <v>...</v>
          </cell>
          <cell r="F254" t="str">
            <v>...</v>
          </cell>
          <cell r="G254" t="str">
            <v>...</v>
          </cell>
          <cell r="H254" t="str">
            <v>...</v>
          </cell>
          <cell r="I254" t="str">
            <v>...</v>
          </cell>
          <cell r="J254" t="str">
            <v>...</v>
          </cell>
          <cell r="K254" t="str">
            <v>...</v>
          </cell>
          <cell r="L254" t="str">
            <v>...</v>
          </cell>
          <cell r="M254" t="str">
            <v>...</v>
          </cell>
          <cell r="N254" t="str">
            <v>...</v>
          </cell>
          <cell r="O254" t="str">
            <v>...</v>
          </cell>
          <cell r="P254" t="str">
            <v>...</v>
          </cell>
          <cell r="Q254" t="str">
            <v>...</v>
          </cell>
          <cell r="R254" t="str">
            <v>...</v>
          </cell>
          <cell r="S254" t="str">
            <v>...</v>
          </cell>
        </row>
        <row r="255">
          <cell r="B255" t="str">
            <v xml:space="preserve">    Other</v>
          </cell>
        </row>
        <row r="256">
          <cell r="B256" t="str">
            <v xml:space="preserve"> Commercial banks (London Club)</v>
          </cell>
          <cell r="F256">
            <v>8.2859999999999996</v>
          </cell>
          <cell r="G256">
            <v>12.362293684632235</v>
          </cell>
          <cell r="H256">
            <v>91.704138920833259</v>
          </cell>
          <cell r="I256">
            <v>160.86596166793984</v>
          </cell>
          <cell r="J256">
            <v>195.88854085714163</v>
          </cell>
          <cell r="K256">
            <v>98.357434343273411</v>
          </cell>
          <cell r="L256">
            <v>218.14515402273406</v>
          </cell>
          <cell r="M256">
            <v>174.04526753288084</v>
          </cell>
          <cell r="N256">
            <v>157.38131410414874</v>
          </cell>
          <cell r="O256">
            <v>224.34370350271524</v>
          </cell>
          <cell r="P256">
            <v>217.8707907619218</v>
          </cell>
          <cell r="Q256">
            <v>4.0616105805436877</v>
          </cell>
          <cell r="R256">
            <v>4.1770393628893885</v>
          </cell>
          <cell r="S256">
            <v>4.1806102382704999</v>
          </cell>
        </row>
        <row r="257">
          <cell r="B257" t="str">
            <v xml:space="preserve"> Suppliers (Kinshasa Club)</v>
          </cell>
        </row>
        <row r="258">
          <cell r="B258" t="str">
            <v xml:space="preserve"> World Bank Gecamines Trust</v>
          </cell>
        </row>
        <row r="259">
          <cell r="B259" t="str">
            <v xml:space="preserve"> Short term</v>
          </cell>
        </row>
        <row r="260">
          <cell r="B260" t="str">
            <v xml:space="preserve">   of which: central bank</v>
          </cell>
        </row>
        <row r="262">
          <cell r="B262" t="str">
            <v>9. Amortization due on debt disb. pre-1996</v>
          </cell>
        </row>
        <row r="263">
          <cell r="B263" t="str">
            <v>Total</v>
          </cell>
          <cell r="D263">
            <v>474</v>
          </cell>
          <cell r="E263">
            <v>550</v>
          </cell>
          <cell r="F263">
            <v>509.16488117581451</v>
          </cell>
          <cell r="G263">
            <v>529.01015429867607</v>
          </cell>
          <cell r="H263">
            <v>512.52262999999994</v>
          </cell>
          <cell r="I263">
            <v>593.00939999999991</v>
          </cell>
          <cell r="J263">
            <v>537.51574959167272</v>
          </cell>
          <cell r="K263">
            <v>525.90085693856008</v>
          </cell>
          <cell r="L263">
            <v>460.4753723782743</v>
          </cell>
          <cell r="M263">
            <v>452.80392415883256</v>
          </cell>
          <cell r="N263">
            <v>502.37635785279565</v>
          </cell>
          <cell r="O263">
            <v>402.04691884918577</v>
          </cell>
          <cell r="P263">
            <v>251.64438432251387</v>
          </cell>
          <cell r="Q263">
            <v>243.36635728830788</v>
          </cell>
          <cell r="R263">
            <v>299.0304801815289</v>
          </cell>
          <cell r="S263">
            <v>263.60179308333761</v>
          </cell>
        </row>
        <row r="264">
          <cell r="B264" t="str">
            <v xml:space="preserve"> Multilaterals (incl. Fd.)</v>
          </cell>
          <cell r="F264">
            <v>145.86488117581453</v>
          </cell>
          <cell r="G264">
            <v>176.42015429867607</v>
          </cell>
          <cell r="H264">
            <v>224.77262999999999</v>
          </cell>
          <cell r="I264">
            <v>194.35939999999997</v>
          </cell>
          <cell r="J264">
            <v>166.4545</v>
          </cell>
          <cell r="K264">
            <v>100.92500000000001</v>
          </cell>
          <cell r="L264">
            <v>63.279772999999999</v>
          </cell>
          <cell r="M264">
            <v>89.085834000000006</v>
          </cell>
          <cell r="N264">
            <v>84.433829388464915</v>
          </cell>
          <cell r="O264">
            <v>70.393483557701131</v>
          </cell>
          <cell r="P264">
            <v>86.083320386409753</v>
          </cell>
          <cell r="Q264">
            <v>85.98788603544233</v>
          </cell>
          <cell r="R264">
            <v>92.804272768497498</v>
          </cell>
          <cell r="S264">
            <v>83.547123769760162</v>
          </cell>
        </row>
        <row r="265">
          <cell r="B265" t="str">
            <v xml:space="preserve">   Fund</v>
          </cell>
          <cell r="D265">
            <v>63.42</v>
          </cell>
          <cell r="E265">
            <v>122.344487</v>
          </cell>
          <cell r="F265">
            <v>116.0346</v>
          </cell>
          <cell r="G265">
            <v>146.41</v>
          </cell>
          <cell r="H265">
            <v>197.38263000000001</v>
          </cell>
          <cell r="I265">
            <v>167.9924</v>
          </cell>
          <cell r="J265">
            <v>139.84450000000001</v>
          </cell>
          <cell r="K265">
            <v>78.925000000000011</v>
          </cell>
          <cell r="L265">
            <v>38.779772999999999</v>
          </cell>
          <cell r="M265">
            <v>57.685834</v>
          </cell>
          <cell r="N265">
            <v>55.286664000000002</v>
          </cell>
          <cell r="O265">
            <v>29.1</v>
          </cell>
          <cell r="P265">
            <v>20.37</v>
          </cell>
          <cell r="Q265">
            <v>14.55</v>
          </cell>
          <cell r="R265">
            <v>17.46</v>
          </cell>
          <cell r="S265">
            <v>8.7289999999999992</v>
          </cell>
        </row>
        <row r="266">
          <cell r="B266" t="str">
            <v xml:space="preserve">   Multilaterals (excl. Fd.)</v>
          </cell>
          <cell r="F266">
            <v>29.830281175814541</v>
          </cell>
          <cell r="G266">
            <v>30.010154298676071</v>
          </cell>
          <cell r="H266">
            <v>27.39</v>
          </cell>
          <cell r="I266">
            <v>26.366999999999955</v>
          </cell>
          <cell r="J266">
            <v>26.61</v>
          </cell>
          <cell r="K266">
            <v>22</v>
          </cell>
          <cell r="L266">
            <v>24.5</v>
          </cell>
          <cell r="M266">
            <v>31.4</v>
          </cell>
          <cell r="N266">
            <v>29.147165388464913</v>
          </cell>
          <cell r="O266">
            <v>41.293483557701137</v>
          </cell>
          <cell r="P266">
            <v>65.713320386409748</v>
          </cell>
          <cell r="Q266">
            <v>71.437886035442332</v>
          </cell>
          <cell r="R266">
            <v>75.34427276849749</v>
          </cell>
          <cell r="S266">
            <v>74.818123769760163</v>
          </cell>
        </row>
        <row r="267">
          <cell r="B267" t="str">
            <v xml:space="preserve">       World Bank</v>
          </cell>
          <cell r="F267">
            <v>10.995848853959783</v>
          </cell>
          <cell r="G267">
            <v>9.9761809014136791</v>
          </cell>
          <cell r="H267">
            <v>9.7251585623678647</v>
          </cell>
          <cell r="I267">
            <v>2.0472330911123535</v>
          </cell>
          <cell r="J267">
            <v>2.3057574063722752</v>
          </cell>
          <cell r="K267">
            <v>7.3</v>
          </cell>
          <cell r="L267">
            <v>7.9</v>
          </cell>
          <cell r="M267">
            <v>10.199999999999999</v>
          </cell>
          <cell r="N267">
            <v>5.2664660203456846</v>
          </cell>
          <cell r="O267">
            <v>6.1571062648296397</v>
          </cell>
          <cell r="P267">
            <v>9.2456255918741235</v>
          </cell>
          <cell r="Q267">
            <v>11.177158567905423</v>
          </cell>
          <cell r="R267">
            <v>12.075725909471515</v>
          </cell>
          <cell r="S267">
            <v>14.407791185379036</v>
          </cell>
        </row>
        <row r="268">
          <cell r="B268" t="str">
            <v xml:space="preserve">       Other</v>
          </cell>
          <cell r="F268">
            <v>18.834432321854756</v>
          </cell>
          <cell r="G268">
            <v>20.033973397262393</v>
          </cell>
          <cell r="H268">
            <v>17.664841437632134</v>
          </cell>
          <cell r="I268">
            <v>24.319766908887601</v>
          </cell>
          <cell r="J268">
            <v>24.304242593627723</v>
          </cell>
          <cell r="K268">
            <v>14.7</v>
          </cell>
          <cell r="L268">
            <v>16.600000000000001</v>
          </cell>
          <cell r="M268">
            <v>21.2</v>
          </cell>
          <cell r="N268">
            <v>23.880699368119227</v>
          </cell>
          <cell r="O268">
            <v>35.136377292871501</v>
          </cell>
          <cell r="P268">
            <v>56.467694794535625</v>
          </cell>
          <cell r="Q268">
            <v>60.26072746753691</v>
          </cell>
          <cell r="R268">
            <v>63.268546859025975</v>
          </cell>
          <cell r="S268">
            <v>60.410332584381123</v>
          </cell>
        </row>
        <row r="269">
          <cell r="B269" t="str">
            <v xml:space="preserve"> Bilateral official</v>
          </cell>
          <cell r="F269">
            <v>269</v>
          </cell>
          <cell r="G269">
            <v>273.3</v>
          </cell>
          <cell r="H269">
            <v>219</v>
          </cell>
          <cell r="I269">
            <v>316.39999999999998</v>
          </cell>
          <cell r="J269">
            <v>310.75224435042821</v>
          </cell>
          <cell r="K269">
            <v>395.56776985147928</v>
          </cell>
          <cell r="L269">
            <v>369.36279408931728</v>
          </cell>
          <cell r="M269">
            <v>339.31660770177842</v>
          </cell>
          <cell r="N269">
            <v>394.42617529034584</v>
          </cell>
          <cell r="O269">
            <v>307.80257571458844</v>
          </cell>
          <cell r="P269">
            <v>135.5388894385099</v>
          </cell>
          <cell r="Q269">
            <v>127.15653020977969</v>
          </cell>
          <cell r="R269">
            <v>176.02692768037323</v>
          </cell>
          <cell r="S269">
            <v>153.92933049678808</v>
          </cell>
        </row>
        <row r="270">
          <cell r="B270" t="str">
            <v xml:space="preserve">   Paris Club</v>
          </cell>
          <cell r="F270">
            <v>269</v>
          </cell>
          <cell r="G270">
            <v>273.3</v>
          </cell>
          <cell r="H270">
            <v>219</v>
          </cell>
          <cell r="I270">
            <v>316.39999999999998</v>
          </cell>
          <cell r="J270">
            <v>306.85319221074042</v>
          </cell>
          <cell r="K270">
            <v>391.78897205005256</v>
          </cell>
          <cell r="L270">
            <v>365.55697983264918</v>
          </cell>
          <cell r="M270">
            <v>338.19939810276031</v>
          </cell>
          <cell r="N270">
            <v>393.30163811624021</v>
          </cell>
          <cell r="O270">
            <v>306.76760174930121</v>
          </cell>
          <cell r="P270">
            <v>134.45744380950924</v>
          </cell>
          <cell r="Q270">
            <v>126.01555888652797</v>
          </cell>
          <cell r="R270">
            <v>174.86948630809789</v>
          </cell>
          <cell r="S270">
            <v>152.78109536170965</v>
          </cell>
        </row>
        <row r="271">
          <cell r="B271" t="str">
            <v xml:space="preserve">      Pre-cutoff date</v>
          </cell>
          <cell r="F271" t="str">
            <v>...</v>
          </cell>
          <cell r="G271" t="str">
            <v>...</v>
          </cell>
          <cell r="H271" t="str">
            <v>...</v>
          </cell>
          <cell r="I271" t="str">
            <v>...</v>
          </cell>
          <cell r="J271">
            <v>296.53433966714329</v>
          </cell>
          <cell r="K271">
            <v>381.55625073090863</v>
          </cell>
          <cell r="L271">
            <v>357.03650015354151</v>
          </cell>
          <cell r="M271">
            <v>328.88931811094284</v>
          </cell>
          <cell r="N271">
            <v>383.52305399358244</v>
          </cell>
          <cell r="O271">
            <v>297.53853454291846</v>
          </cell>
          <cell r="P271">
            <v>124.81397960186001</v>
          </cell>
          <cell r="Q271">
            <v>108.57395904064175</v>
          </cell>
          <cell r="R271">
            <v>153.48999599218374</v>
          </cell>
          <cell r="S271">
            <v>130.8402966022492</v>
          </cell>
        </row>
        <row r="272">
          <cell r="B272" t="str">
            <v xml:space="preserve">      Post-cutoff date</v>
          </cell>
          <cell r="F272" t="str">
            <v>...</v>
          </cell>
          <cell r="G272" t="str">
            <v>...</v>
          </cell>
          <cell r="H272" t="str">
            <v>...</v>
          </cell>
          <cell r="I272" t="str">
            <v>...</v>
          </cell>
          <cell r="J272">
            <v>10.318852543597151</v>
          </cell>
          <cell r="K272">
            <v>10.232721319143959</v>
          </cell>
          <cell r="L272">
            <v>8.5204796791076642</v>
          </cell>
          <cell r="M272">
            <v>9.3100799918174744</v>
          </cell>
          <cell r="N272">
            <v>9.7785841226577705</v>
          </cell>
          <cell r="O272">
            <v>9.2290672063827586</v>
          </cell>
          <cell r="P272">
            <v>9.6434642076492292</v>
          </cell>
          <cell r="Q272">
            <v>17.441599845886223</v>
          </cell>
          <cell r="R272">
            <v>21.379490315914161</v>
          </cell>
          <cell r="S272">
            <v>21.94079875946046</v>
          </cell>
        </row>
        <row r="273">
          <cell r="B273" t="str">
            <v xml:space="preserve">    Other</v>
          </cell>
          <cell r="J273">
            <v>3.8990521396877811</v>
          </cell>
          <cell r="K273">
            <v>3.7787978014267334</v>
          </cell>
          <cell r="L273">
            <v>3.8058142566680893</v>
          </cell>
          <cell r="M273">
            <v>1.117209599018097</v>
          </cell>
          <cell r="N273">
            <v>1.1245371741056436</v>
          </cell>
          <cell r="O273">
            <v>1.0349739652872092</v>
          </cell>
          <cell r="P273">
            <v>1.0814456290006635</v>
          </cell>
          <cell r="Q273">
            <v>1.1409713232517238</v>
          </cell>
          <cell r="R273">
            <v>1.1574413722753527</v>
          </cell>
          <cell r="S273">
            <v>1.1482351350784306</v>
          </cell>
        </row>
        <row r="274">
          <cell r="B274" t="str">
            <v xml:space="preserve"> Commercial banks (London Club)</v>
          </cell>
          <cell r="F274">
            <v>51.7</v>
          </cell>
          <cell r="G274">
            <v>46.96</v>
          </cell>
          <cell r="H274">
            <v>45.19</v>
          </cell>
          <cell r="I274">
            <v>47.38</v>
          </cell>
          <cell r="J274">
            <v>22.413030660377359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</row>
        <row r="275">
          <cell r="B275" t="str">
            <v xml:space="preserve"> Suppliers (Kinshasa Club)</v>
          </cell>
          <cell r="F275">
            <v>41.6</v>
          </cell>
          <cell r="G275">
            <v>31.33</v>
          </cell>
          <cell r="H275">
            <v>23.56</v>
          </cell>
          <cell r="I275">
            <v>34.869999999999997</v>
          </cell>
          <cell r="J275">
            <v>27.20491767029792</v>
          </cell>
          <cell r="K275">
            <v>19.252134253303705</v>
          </cell>
          <cell r="L275">
            <v>11.1192259812355</v>
          </cell>
          <cell r="M275">
            <v>7.8419519931077968</v>
          </cell>
          <cell r="N275">
            <v>6.7891312623023952</v>
          </cell>
          <cell r="O275">
            <v>6.9349847865104719</v>
          </cell>
          <cell r="P275">
            <v>11.296629500389097</v>
          </cell>
          <cell r="Q275">
            <v>11.845753228664394</v>
          </cell>
          <cell r="R275">
            <v>10.984634679555896</v>
          </cell>
          <cell r="S275">
            <v>7.6792795658111608</v>
          </cell>
        </row>
        <row r="276">
          <cell r="B276" t="str">
            <v xml:space="preserve"> World Bank Gecamines Trust</v>
          </cell>
          <cell r="J276">
            <v>10.691056910569106</v>
          </cell>
          <cell r="K276">
            <v>10.155952833777103</v>
          </cell>
          <cell r="L276">
            <v>16.713579307721567</v>
          </cell>
          <cell r="M276">
            <v>16.559530463946341</v>
          </cell>
          <cell r="N276">
            <v>16.727221911682506</v>
          </cell>
          <cell r="O276">
            <v>16.91587479038569</v>
          </cell>
          <cell r="P276">
            <v>18.725544997205144</v>
          </cell>
          <cell r="Q276">
            <v>18.376187814421463</v>
          </cell>
          <cell r="R276">
            <v>19.214645053102291</v>
          </cell>
          <cell r="S276">
            <v>18.446059250978198</v>
          </cell>
        </row>
        <row r="277">
          <cell r="A277" t="str">
            <v>|| ~</v>
          </cell>
          <cell r="B277" t="str">
            <v xml:space="preserve"> Short term</v>
          </cell>
          <cell r="F277">
            <v>1</v>
          </cell>
          <cell r="G277">
            <v>1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</row>
        <row r="278">
          <cell r="A278" t="str">
            <v>|| ~</v>
          </cell>
          <cell r="B278" t="str">
            <v xml:space="preserve">   of which: central bank</v>
          </cell>
        </row>
        <row r="280">
          <cell r="B280" t="str">
            <v>10. Amortization due on new debt (contracted &amp; disb. post-1995)</v>
          </cell>
        </row>
        <row r="281">
          <cell r="B281" t="str">
            <v>Total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</row>
        <row r="282">
          <cell r="B282" t="str">
            <v xml:space="preserve"> Multilaterals (incl. Fd.)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</row>
        <row r="283">
          <cell r="B283" t="str">
            <v xml:space="preserve">   Fund</v>
          </cell>
          <cell r="P283">
            <v>0</v>
          </cell>
        </row>
        <row r="284">
          <cell r="B284" t="str">
            <v xml:space="preserve">   Multilaterals (excl. Fd.)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</row>
        <row r="285">
          <cell r="B285" t="str">
            <v xml:space="preserve">       World Bank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</row>
        <row r="286">
          <cell r="B286" t="str">
            <v xml:space="preserve">       Other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</row>
        <row r="287">
          <cell r="B287" t="str">
            <v xml:space="preserve"> Bilateral official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</row>
        <row r="288">
          <cell r="B288" t="str">
            <v xml:space="preserve">   Paris Club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</row>
        <row r="289">
          <cell r="B289" t="str">
            <v xml:space="preserve">      Pre-cutoff date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</row>
        <row r="290">
          <cell r="B290" t="str">
            <v xml:space="preserve">      Post-cutoff date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</row>
        <row r="291">
          <cell r="B291" t="str">
            <v xml:space="preserve">    Other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</row>
        <row r="292">
          <cell r="B292" t="str">
            <v xml:space="preserve"> Commercial banks (London Club)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</row>
        <row r="293">
          <cell r="B293" t="str">
            <v xml:space="preserve"> Suppliers (Kinshasa Club)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</row>
        <row r="294">
          <cell r="B294" t="str">
            <v xml:space="preserve"> World Bank Gecamines Trust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</row>
        <row r="295">
          <cell r="A295" t="str">
            <v>|| ~</v>
          </cell>
          <cell r="B295" t="str">
            <v xml:space="preserve"> Short term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A296" t="str">
            <v>|| ~</v>
          </cell>
          <cell r="B296" t="str">
            <v xml:space="preserve">   of which: central bank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</row>
        <row r="297">
          <cell r="B297" t="str">
            <v xml:space="preserve"> Financing gap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</row>
        <row r="299">
          <cell r="B299" t="str">
            <v>11. Amounts rescheduled</v>
          </cell>
        </row>
        <row r="300">
          <cell r="B300" t="str">
            <v xml:space="preserve">   i. Scheduled interest</v>
          </cell>
        </row>
        <row r="301">
          <cell r="B301" t="str">
            <v>Total</v>
          </cell>
          <cell r="D301">
            <v>159</v>
          </cell>
          <cell r="E301">
            <v>98</v>
          </cell>
          <cell r="F301">
            <v>121.14</v>
          </cell>
          <cell r="G301">
            <v>232.69</v>
          </cell>
          <cell r="H301">
            <v>168.78</v>
          </cell>
          <cell r="I301">
            <v>205.12</v>
          </cell>
          <cell r="J301">
            <v>103.67661187847341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</row>
        <row r="302">
          <cell r="B302" t="str">
            <v xml:space="preserve"> Bilateral official</v>
          </cell>
          <cell r="D302">
            <v>159</v>
          </cell>
          <cell r="E302">
            <v>98</v>
          </cell>
          <cell r="F302">
            <v>119.9</v>
          </cell>
          <cell r="G302">
            <v>232.69</v>
          </cell>
          <cell r="H302">
            <v>167.38</v>
          </cell>
          <cell r="I302">
            <v>200</v>
          </cell>
          <cell r="J302">
            <v>103.34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B303" t="str">
            <v xml:space="preserve">   Paris Club</v>
          </cell>
          <cell r="D303">
            <v>159</v>
          </cell>
          <cell r="E303">
            <v>98</v>
          </cell>
          <cell r="F303">
            <v>119.9</v>
          </cell>
          <cell r="G303">
            <v>232.69</v>
          </cell>
          <cell r="H303">
            <v>167.38</v>
          </cell>
          <cell r="I303">
            <v>200</v>
          </cell>
          <cell r="J303">
            <v>103.34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</row>
        <row r="304">
          <cell r="B304" t="str">
            <v xml:space="preserve">    Other</v>
          </cell>
          <cell r="Q304">
            <v>0</v>
          </cell>
          <cell r="R304">
            <v>0</v>
          </cell>
          <cell r="S304">
            <v>0</v>
          </cell>
        </row>
        <row r="305">
          <cell r="B305" t="str">
            <v xml:space="preserve"> Commercial banks (London Club)</v>
          </cell>
        </row>
        <row r="306">
          <cell r="B306" t="str">
            <v xml:space="preserve"> Suppliers (Kinshasa Club)</v>
          </cell>
          <cell r="F306">
            <v>1.24</v>
          </cell>
          <cell r="G306">
            <v>0</v>
          </cell>
          <cell r="H306">
            <v>1.4</v>
          </cell>
          <cell r="I306">
            <v>5.12</v>
          </cell>
          <cell r="J306">
            <v>0.33661187847339946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</row>
        <row r="308">
          <cell r="B308" t="str">
            <v xml:space="preserve">   ii. Scheduled amortization</v>
          </cell>
        </row>
        <row r="309">
          <cell r="B309" t="str">
            <v>Total</v>
          </cell>
          <cell r="D309">
            <v>307</v>
          </cell>
          <cell r="E309">
            <v>314</v>
          </cell>
          <cell r="F309">
            <v>249.88000000000002</v>
          </cell>
          <cell r="G309">
            <v>284.66000000000003</v>
          </cell>
          <cell r="H309">
            <v>44.89</v>
          </cell>
          <cell r="I309">
            <v>285.01000000000005</v>
          </cell>
          <cell r="J309">
            <v>171.77491767029792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</row>
        <row r="310">
          <cell r="B310" t="str">
            <v xml:space="preserve"> Bilateral official</v>
          </cell>
          <cell r="D310">
            <v>307</v>
          </cell>
          <cell r="E310">
            <v>314</v>
          </cell>
          <cell r="F310">
            <v>233.58</v>
          </cell>
          <cell r="G310">
            <v>270.19</v>
          </cell>
          <cell r="H310">
            <v>28.47</v>
          </cell>
          <cell r="I310">
            <v>274.22000000000003</v>
          </cell>
          <cell r="J310">
            <v>167.37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</row>
        <row r="311">
          <cell r="B311" t="str">
            <v xml:space="preserve">   Paris Club</v>
          </cell>
          <cell r="D311">
            <v>307</v>
          </cell>
          <cell r="E311">
            <v>314</v>
          </cell>
          <cell r="F311">
            <v>233.58</v>
          </cell>
          <cell r="G311">
            <v>270.19</v>
          </cell>
          <cell r="H311">
            <v>28.47</v>
          </cell>
          <cell r="I311">
            <v>274.22000000000003</v>
          </cell>
          <cell r="J311">
            <v>167.37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</row>
        <row r="312">
          <cell r="B312" t="str">
            <v xml:space="preserve">    Other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</row>
        <row r="313">
          <cell r="B313" t="str">
            <v xml:space="preserve"> Commercial banks (London Club)</v>
          </cell>
        </row>
        <row r="314">
          <cell r="B314" t="str">
            <v xml:space="preserve"> Suppliers (Kinshasa Club)</v>
          </cell>
          <cell r="F314">
            <v>16.3</v>
          </cell>
          <cell r="G314">
            <v>14.47</v>
          </cell>
          <cell r="H314">
            <v>16.420000000000002</v>
          </cell>
          <cell r="I314">
            <v>10.79</v>
          </cell>
          <cell r="J314">
            <v>4.4049176702979196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</row>
        <row r="316">
          <cell r="B316" t="str">
            <v xml:space="preserve">   iii. Interest arrears (excl. LI)</v>
          </cell>
        </row>
        <row r="317">
          <cell r="B317" t="str">
            <v>Total</v>
          </cell>
          <cell r="F317">
            <v>0</v>
          </cell>
          <cell r="G317">
            <v>0</v>
          </cell>
          <cell r="H317">
            <v>0</v>
          </cell>
          <cell r="I317">
            <v>232.72462629</v>
          </cell>
          <cell r="J317">
            <v>3.6677421318560901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</row>
        <row r="318">
          <cell r="B318" t="str">
            <v xml:space="preserve"> Bilateral official</v>
          </cell>
          <cell r="F318">
            <v>0</v>
          </cell>
          <cell r="G318">
            <v>0</v>
          </cell>
          <cell r="H318">
            <v>0</v>
          </cell>
          <cell r="I318">
            <v>232.72462629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</row>
        <row r="319">
          <cell r="B319" t="str">
            <v xml:space="preserve">   Paris Club</v>
          </cell>
          <cell r="F319">
            <v>0</v>
          </cell>
          <cell r="G319">
            <v>0</v>
          </cell>
          <cell r="H319">
            <v>0</v>
          </cell>
          <cell r="I319">
            <v>232.72462629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</row>
        <row r="320">
          <cell r="B320" t="str">
            <v xml:space="preserve">    Other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</row>
        <row r="321">
          <cell r="B321" t="str">
            <v xml:space="preserve"> Commercial banks (London Club)</v>
          </cell>
        </row>
        <row r="322">
          <cell r="B322" t="str">
            <v xml:space="preserve"> Suppliers (Kinshasa Club)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3.6677421318560901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</row>
        <row r="324">
          <cell r="B324" t="str">
            <v xml:space="preserve">   iv. Accumulated late interest</v>
          </cell>
        </row>
        <row r="325">
          <cell r="B325" t="str">
            <v>Total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</row>
        <row r="326">
          <cell r="B326" t="str">
            <v xml:space="preserve"> Bilateral official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</row>
        <row r="327">
          <cell r="B327" t="str">
            <v xml:space="preserve">   Paris Club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</row>
        <row r="328">
          <cell r="B328" t="str">
            <v xml:space="preserve">    Other</v>
          </cell>
        </row>
        <row r="329">
          <cell r="B329" t="str">
            <v xml:space="preserve"> Commercial banks (London Club)</v>
          </cell>
        </row>
        <row r="330">
          <cell r="B330" t="str">
            <v xml:space="preserve"> Suppliers (Kinshasa Club)</v>
          </cell>
        </row>
        <row r="332">
          <cell r="B332" t="str">
            <v xml:space="preserve">   v. Principal arrears</v>
          </cell>
        </row>
        <row r="333">
          <cell r="B333" t="str">
            <v>Total</v>
          </cell>
          <cell r="F333">
            <v>0</v>
          </cell>
          <cell r="G333">
            <v>0</v>
          </cell>
          <cell r="H333">
            <v>0</v>
          </cell>
          <cell r="I333">
            <v>201.63195770999999</v>
          </cell>
          <cell r="J333">
            <v>12.63925245023437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</row>
        <row r="334">
          <cell r="B334" t="str">
            <v xml:space="preserve"> Bilateral official</v>
          </cell>
          <cell r="F334">
            <v>0</v>
          </cell>
          <cell r="G334">
            <v>0</v>
          </cell>
          <cell r="H334">
            <v>0</v>
          </cell>
          <cell r="I334">
            <v>201.63195770999999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</row>
        <row r="335">
          <cell r="B335" t="str">
            <v xml:space="preserve">   Paris Club</v>
          </cell>
          <cell r="F335">
            <v>0</v>
          </cell>
          <cell r="G335">
            <v>0</v>
          </cell>
          <cell r="H335">
            <v>0</v>
          </cell>
          <cell r="I335">
            <v>201.63195770999999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</row>
        <row r="336">
          <cell r="B336" t="str">
            <v xml:space="preserve">    Other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</row>
        <row r="337">
          <cell r="B337" t="str">
            <v xml:space="preserve"> Commercial banks (London Club)</v>
          </cell>
        </row>
        <row r="338">
          <cell r="B338" t="str">
            <v xml:space="preserve"> Suppliers (Kinshasa Club)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12.63925245023437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</row>
        <row r="340">
          <cell r="B340" t="str">
            <v>12. Service due on newly rescheduled amounts</v>
          </cell>
        </row>
        <row r="341">
          <cell r="B341" t="str">
            <v xml:space="preserve">   i. Interest</v>
          </cell>
        </row>
        <row r="342">
          <cell r="B342" t="str">
            <v>Total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</row>
        <row r="343">
          <cell r="B343" t="str">
            <v xml:space="preserve"> Bilateral official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</row>
        <row r="344">
          <cell r="B344" t="str">
            <v xml:space="preserve">   Paris Club</v>
          </cell>
          <cell r="R344">
            <v>0</v>
          </cell>
          <cell r="S344">
            <v>0</v>
          </cell>
        </row>
        <row r="345">
          <cell r="B345" t="str">
            <v xml:space="preserve">    Other</v>
          </cell>
          <cell r="R345">
            <v>0</v>
          </cell>
          <cell r="S345">
            <v>0</v>
          </cell>
        </row>
        <row r="346">
          <cell r="B346" t="str">
            <v xml:space="preserve"> Commercial banks (London Club)</v>
          </cell>
        </row>
        <row r="347">
          <cell r="B347" t="str">
            <v xml:space="preserve"> Suppliers (Kinshasa Club)</v>
          </cell>
        </row>
        <row r="349">
          <cell r="B349" t="str">
            <v xml:space="preserve">   ii. Principal</v>
          </cell>
        </row>
        <row r="350">
          <cell r="B350" t="str">
            <v>Total</v>
          </cell>
          <cell r="F350">
            <v>0</v>
          </cell>
          <cell r="G350">
            <v>0</v>
          </cell>
          <cell r="H350">
            <v>0</v>
          </cell>
          <cell r="I350">
            <v>232.72462629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</row>
        <row r="351">
          <cell r="B351" t="str">
            <v xml:space="preserve"> Bilateral official</v>
          </cell>
          <cell r="F351">
            <v>0</v>
          </cell>
          <cell r="G351">
            <v>0</v>
          </cell>
          <cell r="H351">
            <v>0</v>
          </cell>
          <cell r="I351">
            <v>232.72462629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</row>
        <row r="352">
          <cell r="B352" t="str">
            <v xml:space="preserve">   Paris Club</v>
          </cell>
          <cell r="R352">
            <v>0</v>
          </cell>
          <cell r="S352">
            <v>0</v>
          </cell>
        </row>
        <row r="353">
          <cell r="B353" t="str">
            <v xml:space="preserve">    Other</v>
          </cell>
          <cell r="R353">
            <v>0</v>
          </cell>
          <cell r="S353">
            <v>0</v>
          </cell>
        </row>
        <row r="354">
          <cell r="B354" t="str">
            <v xml:space="preserve"> Commercial banks (London Club)</v>
          </cell>
        </row>
        <row r="355">
          <cell r="B355" t="str">
            <v xml:space="preserve"> Suppliers (Kinshasa Club)</v>
          </cell>
        </row>
        <row r="357">
          <cell r="B357" t="str">
            <v>13. Arrears cancelled</v>
          </cell>
        </row>
        <row r="358">
          <cell r="B358" t="str">
            <v xml:space="preserve">   i. Interest</v>
          </cell>
        </row>
        <row r="359">
          <cell r="B359" t="str">
            <v>Total</v>
          </cell>
          <cell r="F359">
            <v>0</v>
          </cell>
          <cell r="G359">
            <v>0</v>
          </cell>
          <cell r="H359">
            <v>0</v>
          </cell>
          <cell r="I359">
            <v>13.394437714285756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</row>
        <row r="360">
          <cell r="B360" t="str">
            <v xml:space="preserve"> Bilateral official</v>
          </cell>
          <cell r="F360">
            <v>0</v>
          </cell>
          <cell r="G360">
            <v>0</v>
          </cell>
          <cell r="H360">
            <v>0</v>
          </cell>
          <cell r="I360">
            <v>13.394437714285756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</row>
        <row r="361">
          <cell r="B361" t="str">
            <v xml:space="preserve">   Paris Club</v>
          </cell>
          <cell r="F361">
            <v>0</v>
          </cell>
          <cell r="G361">
            <v>0</v>
          </cell>
          <cell r="H361">
            <v>0</v>
          </cell>
          <cell r="I361">
            <v>13.394437714285756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</row>
        <row r="362">
          <cell r="B362" t="str">
            <v xml:space="preserve">    Other</v>
          </cell>
        </row>
        <row r="363">
          <cell r="B363" t="str">
            <v xml:space="preserve"> Commercial banks (London Club)</v>
          </cell>
        </row>
        <row r="364">
          <cell r="B364" t="str">
            <v xml:space="preserve"> Suppliers (Kinshasa Club)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</row>
        <row r="366">
          <cell r="B366" t="str">
            <v xml:space="preserve">   ii. Principal</v>
          </cell>
        </row>
        <row r="367">
          <cell r="B367" t="str">
            <v>Total</v>
          </cell>
          <cell r="F367">
            <v>0</v>
          </cell>
          <cell r="G367">
            <v>0</v>
          </cell>
          <cell r="H367">
            <v>0</v>
          </cell>
          <cell r="I367">
            <v>17.859250285714342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</row>
        <row r="368">
          <cell r="B368" t="str">
            <v xml:space="preserve"> Bilateral official</v>
          </cell>
          <cell r="F368">
            <v>0</v>
          </cell>
          <cell r="G368">
            <v>0</v>
          </cell>
          <cell r="H368">
            <v>0</v>
          </cell>
          <cell r="I368">
            <v>17.859250285714342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</row>
        <row r="369">
          <cell r="B369" t="str">
            <v xml:space="preserve">   Paris Club</v>
          </cell>
          <cell r="F369">
            <v>0</v>
          </cell>
          <cell r="G369">
            <v>0</v>
          </cell>
          <cell r="H369">
            <v>0</v>
          </cell>
          <cell r="I369">
            <v>17.859250285714342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</row>
        <row r="370">
          <cell r="B370" t="str">
            <v xml:space="preserve">    Other</v>
          </cell>
        </row>
        <row r="371">
          <cell r="B371" t="str">
            <v xml:space="preserve"> Commercial banks (London Club)</v>
          </cell>
        </row>
        <row r="372">
          <cell r="B372" t="str">
            <v xml:space="preserve"> Suppliers (Kinshasa Club)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</row>
        <row r="374">
          <cell r="B374" t="str">
            <v>14. Debt stock operation (net impact)</v>
          </cell>
        </row>
        <row r="375">
          <cell r="B375" t="str">
            <v xml:space="preserve">   i. Scheduled interest</v>
          </cell>
        </row>
        <row r="376">
          <cell r="B376" t="str">
            <v>Total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</row>
        <row r="377">
          <cell r="B377" t="str">
            <v xml:space="preserve"> Bilateral official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</row>
        <row r="378">
          <cell r="B378" t="str">
            <v xml:space="preserve">   Paris Club</v>
          </cell>
        </row>
        <row r="379">
          <cell r="B379" t="str">
            <v xml:space="preserve">    Other</v>
          </cell>
        </row>
        <row r="381">
          <cell r="B381" t="str">
            <v xml:space="preserve">   ii. Scheduled amortization</v>
          </cell>
        </row>
        <row r="382">
          <cell r="B382" t="str">
            <v>Total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</row>
        <row r="383">
          <cell r="B383" t="str">
            <v xml:space="preserve"> Bilateral official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</row>
        <row r="384">
          <cell r="B384" t="str">
            <v xml:space="preserve">   Paris Club</v>
          </cell>
        </row>
        <row r="385">
          <cell r="B385" t="str">
            <v xml:space="preserve">    Other</v>
          </cell>
        </row>
        <row r="387">
          <cell r="B387" t="str">
            <v>15. Current service cancelled</v>
          </cell>
        </row>
        <row r="388">
          <cell r="B388" t="str">
            <v xml:space="preserve">   i. Interest</v>
          </cell>
        </row>
        <row r="389">
          <cell r="B389" t="str">
            <v>Total</v>
          </cell>
          <cell r="F389">
            <v>0</v>
          </cell>
          <cell r="G389">
            <v>0</v>
          </cell>
          <cell r="H389">
            <v>0</v>
          </cell>
          <cell r="I389">
            <v>35.49</v>
          </cell>
          <cell r="J389">
            <v>34.51</v>
          </cell>
          <cell r="K389">
            <v>1</v>
          </cell>
          <cell r="L389">
            <v>0.85699999999999998</v>
          </cell>
          <cell r="M389">
            <v>2.2999999999999998</v>
          </cell>
          <cell r="N389">
            <v>0.3</v>
          </cell>
          <cell r="O389">
            <v>0.8</v>
          </cell>
          <cell r="P389">
            <v>2.4710000000000001</v>
          </cell>
          <cell r="Q389">
            <v>0</v>
          </cell>
          <cell r="R389">
            <v>0</v>
          </cell>
          <cell r="S389">
            <v>0</v>
          </cell>
        </row>
        <row r="390">
          <cell r="B390" t="str">
            <v xml:space="preserve"> Fund (burden sharing/refunds)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1</v>
          </cell>
          <cell r="L390">
            <v>0.85699999999999998</v>
          </cell>
          <cell r="M390">
            <v>2.2999999999999998</v>
          </cell>
          <cell r="N390">
            <v>0.3</v>
          </cell>
          <cell r="O390">
            <v>0.8</v>
          </cell>
          <cell r="P390">
            <v>2.4710000000000001</v>
          </cell>
        </row>
        <row r="391">
          <cell r="B391" t="str">
            <v xml:space="preserve"> Bilateral official</v>
          </cell>
          <cell r="F391">
            <v>0</v>
          </cell>
          <cell r="G391">
            <v>0</v>
          </cell>
          <cell r="H391">
            <v>0</v>
          </cell>
          <cell r="I391">
            <v>35.49</v>
          </cell>
          <cell r="J391">
            <v>34.51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</row>
        <row r="392">
          <cell r="B392" t="str">
            <v xml:space="preserve">   Paris Club</v>
          </cell>
          <cell r="F392">
            <v>0</v>
          </cell>
          <cell r="G392">
            <v>0</v>
          </cell>
          <cell r="H392">
            <v>0</v>
          </cell>
          <cell r="I392">
            <v>35.49</v>
          </cell>
          <cell r="J392">
            <v>34.51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</row>
        <row r="393">
          <cell r="A393" t="str">
            <v>|| ~</v>
          </cell>
          <cell r="B393" t="str">
            <v xml:space="preserve">      Pre-cutoff date</v>
          </cell>
        </row>
        <row r="394">
          <cell r="A394" t="str">
            <v>|| ~</v>
          </cell>
          <cell r="B394" t="str">
            <v xml:space="preserve">      Post-cutoff date</v>
          </cell>
        </row>
        <row r="395">
          <cell r="B395" t="str">
            <v xml:space="preserve">    Other</v>
          </cell>
        </row>
        <row r="396">
          <cell r="A396" t="str">
            <v>|| ~</v>
          </cell>
          <cell r="B396" t="str">
            <v xml:space="preserve"> Commercial banks (London Club)</v>
          </cell>
        </row>
        <row r="397">
          <cell r="A397" t="str">
            <v>|| ~</v>
          </cell>
          <cell r="B397" t="str">
            <v xml:space="preserve"> Suppliers (Kinshasa Club)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</row>
        <row r="398">
          <cell r="A398" t="str">
            <v>|| ~</v>
          </cell>
          <cell r="B398" t="str">
            <v xml:space="preserve"> World Bank Gecamines Trust</v>
          </cell>
        </row>
        <row r="399">
          <cell r="A399" t="str">
            <v>|| ~</v>
          </cell>
          <cell r="B399" t="str">
            <v xml:space="preserve"> Short term</v>
          </cell>
        </row>
        <row r="400">
          <cell r="A400" t="str">
            <v>|| ~</v>
          </cell>
          <cell r="B400" t="str">
            <v xml:space="preserve">   of which: central bank</v>
          </cell>
        </row>
        <row r="402">
          <cell r="B402" t="str">
            <v xml:space="preserve">   ii. Principal</v>
          </cell>
        </row>
        <row r="403">
          <cell r="B403" t="str">
            <v>Total</v>
          </cell>
          <cell r="F403">
            <v>0</v>
          </cell>
          <cell r="G403">
            <v>0</v>
          </cell>
          <cell r="H403">
            <v>0</v>
          </cell>
          <cell r="I403">
            <v>38.76</v>
          </cell>
          <cell r="J403">
            <v>45.62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</row>
        <row r="404">
          <cell r="B404" t="str">
            <v xml:space="preserve"> Fund (burden sharing/refunds)</v>
          </cell>
        </row>
        <row r="405">
          <cell r="B405" t="str">
            <v xml:space="preserve"> Bilateral official</v>
          </cell>
          <cell r="F405">
            <v>0</v>
          </cell>
          <cell r="G405">
            <v>0</v>
          </cell>
          <cell r="H405">
            <v>0</v>
          </cell>
          <cell r="I405">
            <v>38.76</v>
          </cell>
          <cell r="J405">
            <v>45.62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</row>
        <row r="406">
          <cell r="B406" t="str">
            <v xml:space="preserve">   Paris Club</v>
          </cell>
          <cell r="F406">
            <v>0</v>
          </cell>
          <cell r="G406">
            <v>0</v>
          </cell>
          <cell r="H406">
            <v>0</v>
          </cell>
          <cell r="I406">
            <v>38.76</v>
          </cell>
          <cell r="J406">
            <v>45.62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</row>
        <row r="407">
          <cell r="A407" t="str">
            <v>|| ~</v>
          </cell>
          <cell r="B407" t="str">
            <v xml:space="preserve">      Pre-cutoff date</v>
          </cell>
        </row>
        <row r="408">
          <cell r="A408" t="str">
            <v>|| ~</v>
          </cell>
          <cell r="B408" t="str">
            <v xml:space="preserve">      Post-cutoff date</v>
          </cell>
        </row>
        <row r="409">
          <cell r="B409" t="str">
            <v xml:space="preserve">    Other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</row>
        <row r="410">
          <cell r="A410" t="str">
            <v>|| ~</v>
          </cell>
          <cell r="B410" t="str">
            <v xml:space="preserve"> Commercial banks (London Club)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</row>
        <row r="411">
          <cell r="A411" t="str">
            <v>|| ~</v>
          </cell>
          <cell r="B411" t="str">
            <v xml:space="preserve"> Suppliers (Kinshasa Club)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</row>
        <row r="412">
          <cell r="A412" t="str">
            <v>|| ~</v>
          </cell>
          <cell r="B412" t="str">
            <v xml:space="preserve"> World Bank Gecamines Trust</v>
          </cell>
        </row>
        <row r="413">
          <cell r="A413" t="str">
            <v>|| ~</v>
          </cell>
          <cell r="B413" t="str">
            <v xml:space="preserve"> Short term</v>
          </cell>
        </row>
        <row r="414">
          <cell r="A414" t="str">
            <v>|| ~</v>
          </cell>
          <cell r="B414" t="str">
            <v xml:space="preserve">   of which: central bank</v>
          </cell>
        </row>
        <row r="416">
          <cell r="B416" t="str">
            <v>16. Current interest paid</v>
          </cell>
        </row>
        <row r="417">
          <cell r="B417" t="str">
            <v>Total</v>
          </cell>
          <cell r="E417">
            <v>56.489818</v>
          </cell>
          <cell r="F417">
            <v>254.13915318159218</v>
          </cell>
          <cell r="G417">
            <v>120.6118083335911</v>
          </cell>
          <cell r="H417">
            <v>108.24360750122031</v>
          </cell>
          <cell r="I417">
            <v>137.60630079519748</v>
          </cell>
          <cell r="J417">
            <v>116.88502572738719</v>
          </cell>
          <cell r="K417">
            <v>49.113108291427906</v>
          </cell>
          <cell r="L417">
            <v>25.510473550796505</v>
          </cell>
          <cell r="M417">
            <v>11.723484799981117</v>
          </cell>
          <cell r="N417">
            <v>9.0341199999999979</v>
          </cell>
          <cell r="O417">
            <v>17.794000000000004</v>
          </cell>
          <cell r="P417">
            <v>4.3673001676914467</v>
          </cell>
          <cell r="Q417">
            <v>1.6070430408049188</v>
          </cell>
          <cell r="R417">
            <v>1.1179429849077698</v>
          </cell>
          <cell r="S417">
            <v>0.97820011179429844</v>
          </cell>
        </row>
        <row r="418">
          <cell r="B418" t="str">
            <v xml:space="preserve"> Multilaterals (incl. Fd.)</v>
          </cell>
          <cell r="E418">
            <v>56.489818</v>
          </cell>
          <cell r="F418">
            <v>78.840326924527957</v>
          </cell>
          <cell r="G418">
            <v>64.074126210288611</v>
          </cell>
          <cell r="H418">
            <v>61.326878529257698</v>
          </cell>
          <cell r="I418">
            <v>67.25630079519749</v>
          </cell>
          <cell r="J418">
            <v>66.872697794253355</v>
          </cell>
          <cell r="K418">
            <v>25.669000000000004</v>
          </cell>
          <cell r="L418">
            <v>18.544</v>
          </cell>
          <cell r="M418">
            <v>7.202</v>
          </cell>
          <cell r="N418">
            <v>4.234119999999999</v>
          </cell>
          <cell r="O418">
            <v>13.294000000000004</v>
          </cell>
          <cell r="P418">
            <v>2.8999999999999986</v>
          </cell>
          <cell r="Q418">
            <v>0</v>
          </cell>
          <cell r="R418">
            <v>0</v>
          </cell>
          <cell r="S418">
            <v>0</v>
          </cell>
        </row>
        <row r="419">
          <cell r="B419" t="str">
            <v xml:space="preserve">   Fund</v>
          </cell>
          <cell r="D419">
            <v>53.97</v>
          </cell>
          <cell r="E419">
            <v>56.489818</v>
          </cell>
          <cell r="F419">
            <v>55.271382000000003</v>
          </cell>
          <cell r="G419">
            <v>47.127000000000002</v>
          </cell>
          <cell r="H419">
            <v>42.638187000000002</v>
          </cell>
          <cell r="I419">
            <v>44.673000000000002</v>
          </cell>
          <cell r="J419">
            <v>35.660156999999998</v>
          </cell>
          <cell r="K419">
            <v>14.370000000000005</v>
          </cell>
          <cell r="L419">
            <v>11.244</v>
          </cell>
          <cell r="M419">
            <v>3.5019999999999998</v>
          </cell>
          <cell r="N419">
            <v>4.234119999999999</v>
          </cell>
          <cell r="O419">
            <v>13.294000000000004</v>
          </cell>
          <cell r="P419">
            <v>2.8999999999999986</v>
          </cell>
          <cell r="Q419">
            <v>0</v>
          </cell>
          <cell r="R419">
            <v>0</v>
          </cell>
          <cell r="S419">
            <v>0</v>
          </cell>
        </row>
        <row r="420">
          <cell r="B420" t="str">
            <v xml:space="preserve">   Multilaterals (excl. Fd.)</v>
          </cell>
          <cell r="E420">
            <v>0</v>
          </cell>
          <cell r="F420">
            <v>23.568944924527955</v>
          </cell>
          <cell r="G420">
            <v>16.947126210288612</v>
          </cell>
          <cell r="H420">
            <v>18.688691529257692</v>
          </cell>
          <cell r="I420">
            <v>22.583300795197488</v>
          </cell>
          <cell r="J420">
            <v>31.21254079425335</v>
          </cell>
          <cell r="K420">
            <v>11.298999999999999</v>
          </cell>
          <cell r="L420">
            <v>7.3</v>
          </cell>
          <cell r="M420">
            <v>3.6999999999999997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</row>
        <row r="421">
          <cell r="B421" t="str">
            <v xml:space="preserve">       World Bank</v>
          </cell>
          <cell r="F421">
            <v>6.4</v>
          </cell>
          <cell r="G421">
            <v>6.960126210288613</v>
          </cell>
          <cell r="H421">
            <v>7.2176915292576931</v>
          </cell>
          <cell r="I421">
            <v>5.4643007951974871</v>
          </cell>
          <cell r="J421">
            <v>6.5385407942533496</v>
          </cell>
          <cell r="K421">
            <v>4.7</v>
          </cell>
          <cell r="L421">
            <v>4.5</v>
          </cell>
          <cell r="M421">
            <v>3.3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</row>
        <row r="422">
          <cell r="B422" t="str">
            <v xml:space="preserve">       Other</v>
          </cell>
          <cell r="F422">
            <v>17.168944924527956</v>
          </cell>
          <cell r="G422">
            <v>9.9870000000000001</v>
          </cell>
          <cell r="H422">
            <v>11.471</v>
          </cell>
          <cell r="I422">
            <v>17.119</v>
          </cell>
          <cell r="J422">
            <v>24.673999999999999</v>
          </cell>
          <cell r="K422">
            <v>6.5990000000000002</v>
          </cell>
          <cell r="L422">
            <v>2.8</v>
          </cell>
          <cell r="M422">
            <v>0.4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</row>
        <row r="423">
          <cell r="B423" t="str">
            <v xml:space="preserve"> Bilateral official</v>
          </cell>
          <cell r="E423">
            <v>0</v>
          </cell>
          <cell r="F423">
            <v>118.0988262570642</v>
          </cell>
          <cell r="G423">
            <v>26.587682123302503</v>
          </cell>
          <cell r="H423">
            <v>35.046728971962615</v>
          </cell>
          <cell r="I423">
            <v>37.1</v>
          </cell>
          <cell r="J423">
            <v>28.29</v>
          </cell>
          <cell r="K423">
            <v>9.3699999999999992</v>
          </cell>
          <cell r="L423">
            <v>0.36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</row>
        <row r="424">
          <cell r="B424" t="str">
            <v xml:space="preserve">   Paris Club</v>
          </cell>
          <cell r="F424">
            <v>118.0988262570642</v>
          </cell>
          <cell r="G424">
            <v>26.587682123302503</v>
          </cell>
          <cell r="H424">
            <v>35.046728971962615</v>
          </cell>
          <cell r="I424">
            <v>37.1</v>
          </cell>
          <cell r="J424">
            <v>28.29</v>
          </cell>
          <cell r="K424">
            <v>9.3699999999999992</v>
          </cell>
          <cell r="L424">
            <v>0.36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</row>
        <row r="425">
          <cell r="B425" t="str">
            <v xml:space="preserve">      Pre-cutoff date</v>
          </cell>
          <cell r="F425" t="str">
            <v xml:space="preserve"> ... </v>
          </cell>
          <cell r="G425" t="str">
            <v xml:space="preserve"> ... </v>
          </cell>
          <cell r="H425" t="str">
            <v xml:space="preserve"> ... </v>
          </cell>
          <cell r="I425" t="str">
            <v xml:space="preserve"> ... </v>
          </cell>
          <cell r="J425" t="str">
            <v xml:space="preserve"> ... </v>
          </cell>
          <cell r="K425" t="str">
            <v xml:space="preserve"> ... </v>
          </cell>
          <cell r="L425" t="str">
            <v xml:space="preserve"> ... </v>
          </cell>
          <cell r="M425" t="str">
            <v xml:space="preserve"> ... </v>
          </cell>
          <cell r="N425" t="str">
            <v xml:space="preserve"> ... </v>
          </cell>
          <cell r="O425" t="str">
            <v xml:space="preserve"> ... </v>
          </cell>
          <cell r="P425" t="str">
            <v xml:space="preserve"> ... </v>
          </cell>
          <cell r="Q425" t="str">
            <v xml:space="preserve"> ... </v>
          </cell>
          <cell r="R425" t="str">
            <v xml:space="preserve"> ... </v>
          </cell>
          <cell r="S425" t="str">
            <v xml:space="preserve"> ... </v>
          </cell>
        </row>
        <row r="426">
          <cell r="B426" t="str">
            <v xml:space="preserve">      Post-cutoff date</v>
          </cell>
          <cell r="F426" t="str">
            <v xml:space="preserve"> ... </v>
          </cell>
          <cell r="G426" t="str">
            <v xml:space="preserve"> ... </v>
          </cell>
          <cell r="H426" t="str">
            <v xml:space="preserve"> ... </v>
          </cell>
          <cell r="I426" t="str">
            <v xml:space="preserve"> ... </v>
          </cell>
          <cell r="J426" t="str">
            <v xml:space="preserve"> ... </v>
          </cell>
          <cell r="K426" t="str">
            <v xml:space="preserve"> ... </v>
          </cell>
          <cell r="L426" t="str">
            <v xml:space="preserve"> ... </v>
          </cell>
          <cell r="M426" t="str">
            <v xml:space="preserve"> ... </v>
          </cell>
          <cell r="N426" t="str">
            <v xml:space="preserve"> ... </v>
          </cell>
          <cell r="O426" t="str">
            <v xml:space="preserve"> ... </v>
          </cell>
          <cell r="P426" t="str">
            <v xml:space="preserve"> ... </v>
          </cell>
          <cell r="Q426" t="str">
            <v xml:space="preserve"> ... </v>
          </cell>
          <cell r="R426" t="str">
            <v xml:space="preserve"> ... </v>
          </cell>
          <cell r="S426" t="str">
            <v xml:space="preserve"> ... </v>
          </cell>
        </row>
        <row r="427">
          <cell r="B427" t="str">
            <v xml:space="preserve">    Other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</row>
        <row r="428">
          <cell r="B428" t="str">
            <v xml:space="preserve"> Commercial banks (London Club)</v>
          </cell>
          <cell r="F428">
            <v>30.300000000000004</v>
          </cell>
          <cell r="G428">
            <v>18.899999999999999</v>
          </cell>
          <cell r="H428">
            <v>4.5</v>
          </cell>
          <cell r="I428">
            <v>18.8</v>
          </cell>
          <cell r="J428">
            <v>2.9482435838849006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</row>
        <row r="429">
          <cell r="B429" t="str">
            <v xml:space="preserve"> Suppliers (Kinshasa Club)</v>
          </cell>
          <cell r="F429">
            <v>6.9</v>
          </cell>
          <cell r="G429">
            <v>4.05</v>
          </cell>
          <cell r="H429">
            <v>7.17</v>
          </cell>
          <cell r="I429">
            <v>3.55</v>
          </cell>
          <cell r="J429">
            <v>5.98</v>
          </cell>
          <cell r="K429">
            <v>5.0000000000000009</v>
          </cell>
          <cell r="L429">
            <v>0.4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</row>
        <row r="430">
          <cell r="B430" t="str">
            <v xml:space="preserve"> World Bank Gecamines Trust</v>
          </cell>
          <cell r="J430">
            <v>4.894084349248935</v>
          </cell>
          <cell r="K430">
            <v>1.3741082914279033</v>
          </cell>
          <cell r="L430">
            <v>1.3064735507965084</v>
          </cell>
          <cell r="M430">
            <v>2.1484799981117249E-2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</row>
        <row r="431">
          <cell r="B431" t="str">
            <v xml:space="preserve"> Short term</v>
          </cell>
          <cell r="F431">
            <v>20</v>
          </cell>
          <cell r="G431">
            <v>7</v>
          </cell>
          <cell r="H431">
            <v>0.2</v>
          </cell>
          <cell r="I431">
            <v>10.9</v>
          </cell>
          <cell r="J431">
            <v>7.9</v>
          </cell>
          <cell r="K431">
            <v>7.7</v>
          </cell>
          <cell r="L431">
            <v>4.9000000000000004</v>
          </cell>
          <cell r="M431">
            <v>4.5</v>
          </cell>
          <cell r="N431">
            <v>4.8</v>
          </cell>
          <cell r="O431">
            <v>4.5</v>
          </cell>
          <cell r="P431">
            <v>1.4673001676914477</v>
          </cell>
          <cell r="Q431">
            <v>1.6070430408049188</v>
          </cell>
          <cell r="R431">
            <v>1.1179429849077698</v>
          </cell>
          <cell r="S431">
            <v>0.97820011179429844</v>
          </cell>
        </row>
        <row r="432">
          <cell r="B432" t="str">
            <v xml:space="preserve">   of which: central bank</v>
          </cell>
        </row>
        <row r="433">
          <cell r="B433" t="str">
            <v xml:space="preserve"> Financing gap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</row>
        <row r="435">
          <cell r="B435" t="str">
            <v>17. Current amortization paid</v>
          </cell>
        </row>
        <row r="436">
          <cell r="B436" t="str">
            <v>Total</v>
          </cell>
          <cell r="E436">
            <v>178.834305</v>
          </cell>
          <cell r="F436">
            <v>261.06312518217339</v>
          </cell>
          <cell r="G436">
            <v>235.38569892040709</v>
          </cell>
          <cell r="H436">
            <v>177.83371419626167</v>
          </cell>
          <cell r="I436">
            <v>263.54539999999997</v>
          </cell>
          <cell r="J436">
            <v>178.15881215868919</v>
          </cell>
          <cell r="K436">
            <v>48.636980470120456</v>
          </cell>
          <cell r="L436">
            <v>35.2275942018032</v>
          </cell>
          <cell r="M436">
            <v>5.530646399974823</v>
          </cell>
          <cell r="N436">
            <v>5.1341199999999994</v>
          </cell>
          <cell r="O436">
            <v>13.294000000000004</v>
          </cell>
          <cell r="P436">
            <v>3.9369999999999985</v>
          </cell>
          <cell r="Q436">
            <v>0</v>
          </cell>
          <cell r="R436">
            <v>0</v>
          </cell>
          <cell r="S436">
            <v>0</v>
          </cell>
        </row>
        <row r="437">
          <cell r="B437" t="str">
            <v xml:space="preserve"> Multilaterals (incl. Fd.)</v>
          </cell>
          <cell r="E437">
            <v>122.344487</v>
          </cell>
          <cell r="F437">
            <v>145.86488117581453</v>
          </cell>
          <cell r="G437">
            <v>176.42</v>
          </cell>
          <cell r="H437">
            <v>124.58263000000001</v>
          </cell>
          <cell r="I437">
            <v>193.54240000000001</v>
          </cell>
          <cell r="J437">
            <v>127.00999999999999</v>
          </cell>
          <cell r="K437">
            <v>17.639999999999997</v>
          </cell>
          <cell r="L437">
            <v>2.9</v>
          </cell>
          <cell r="M437">
            <v>2</v>
          </cell>
          <cell r="N437">
            <v>0.9</v>
          </cell>
          <cell r="O437">
            <v>0</v>
          </cell>
          <cell r="P437">
            <v>1.0369999999999999</v>
          </cell>
          <cell r="Q437">
            <v>0</v>
          </cell>
          <cell r="R437">
            <v>0</v>
          </cell>
          <cell r="S437">
            <v>0</v>
          </cell>
        </row>
        <row r="438">
          <cell r="B438" t="str">
            <v xml:space="preserve">   Fund</v>
          </cell>
          <cell r="D438">
            <v>63.42</v>
          </cell>
          <cell r="E438">
            <v>122.344487</v>
          </cell>
          <cell r="F438">
            <v>116.0346</v>
          </cell>
          <cell r="G438">
            <v>146.41</v>
          </cell>
          <cell r="H438">
            <v>97.192630000000008</v>
          </cell>
          <cell r="I438">
            <v>167.9924</v>
          </cell>
          <cell r="J438">
            <v>111.91</v>
          </cell>
          <cell r="K438">
            <v>11.439999999999998</v>
          </cell>
          <cell r="L438">
            <v>0</v>
          </cell>
          <cell r="M438">
            <v>0</v>
          </cell>
          <cell r="N438">
            <v>0.9</v>
          </cell>
          <cell r="O438">
            <v>0</v>
          </cell>
          <cell r="P438">
            <v>1.0369999999999999</v>
          </cell>
          <cell r="Q438">
            <v>0</v>
          </cell>
          <cell r="R438">
            <v>0</v>
          </cell>
          <cell r="S438">
            <v>0</v>
          </cell>
        </row>
        <row r="439">
          <cell r="B439" t="str">
            <v xml:space="preserve">   Multilaterals (excl. Fd.)</v>
          </cell>
          <cell r="E439">
            <v>0</v>
          </cell>
          <cell r="F439">
            <v>29.830281175814541</v>
          </cell>
          <cell r="G439">
            <v>30.009999999999998</v>
          </cell>
          <cell r="H439">
            <v>27.39</v>
          </cell>
          <cell r="I439">
            <v>25.55</v>
          </cell>
          <cell r="J439">
            <v>15.100000000000001</v>
          </cell>
          <cell r="K439">
            <v>6.2</v>
          </cell>
          <cell r="L439">
            <v>2.9</v>
          </cell>
          <cell r="M439">
            <v>2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</row>
        <row r="440">
          <cell r="B440" t="str">
            <v xml:space="preserve">       World Bank</v>
          </cell>
          <cell r="F440">
            <v>10.995848853959783</v>
          </cell>
          <cell r="G440">
            <v>9.9761809014136791</v>
          </cell>
          <cell r="H440">
            <v>9.7251585623678647</v>
          </cell>
          <cell r="I440">
            <v>2.0472330911123535</v>
          </cell>
          <cell r="J440">
            <v>2.3057574063722752</v>
          </cell>
          <cell r="K440">
            <v>1.5</v>
          </cell>
          <cell r="L440">
            <v>1.1000000000000001</v>
          </cell>
          <cell r="M440">
            <v>1.3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</row>
        <row r="441">
          <cell r="B441" t="str">
            <v xml:space="preserve">       Other</v>
          </cell>
          <cell r="F441">
            <v>18.834432321854756</v>
          </cell>
          <cell r="G441">
            <v>20.033819098586321</v>
          </cell>
          <cell r="H441">
            <v>17.664841437632134</v>
          </cell>
          <cell r="I441">
            <v>23.502766908887647</v>
          </cell>
          <cell r="J441">
            <v>12.794242593627725</v>
          </cell>
          <cell r="K441">
            <v>4.7</v>
          </cell>
          <cell r="L441">
            <v>1.7999999999999998</v>
          </cell>
          <cell r="M441">
            <v>0.7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</row>
        <row r="442">
          <cell r="B442" t="str">
            <v xml:space="preserve"> Bilateral official</v>
          </cell>
          <cell r="E442">
            <v>0</v>
          </cell>
          <cell r="F442">
            <v>35.416862006358841</v>
          </cell>
          <cell r="G442">
            <v>1.7786989204070902</v>
          </cell>
          <cell r="H442">
            <v>4.6728971962616823</v>
          </cell>
          <cell r="I442">
            <v>3.42</v>
          </cell>
          <cell r="J442">
            <v>1.66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</row>
        <row r="443">
          <cell r="B443" t="str">
            <v xml:space="preserve">   Paris Club</v>
          </cell>
          <cell r="F443">
            <v>35.416862006358841</v>
          </cell>
          <cell r="G443">
            <v>1.7786989204070902</v>
          </cell>
          <cell r="H443">
            <v>4.6728971962616823</v>
          </cell>
          <cell r="I443">
            <v>3.42</v>
          </cell>
          <cell r="J443">
            <v>1.66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</row>
        <row r="444">
          <cell r="B444" t="str">
            <v xml:space="preserve">      Pre-cutoff date</v>
          </cell>
          <cell r="F444" t="str">
            <v xml:space="preserve"> ... </v>
          </cell>
          <cell r="G444" t="str">
            <v xml:space="preserve"> ... </v>
          </cell>
          <cell r="H444" t="str">
            <v xml:space="preserve"> ... </v>
          </cell>
          <cell r="I444" t="str">
            <v xml:space="preserve"> ... </v>
          </cell>
          <cell r="J444" t="str">
            <v xml:space="preserve"> ... 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</row>
        <row r="445">
          <cell r="B445" t="str">
            <v xml:space="preserve">      Post-cutoff date</v>
          </cell>
          <cell r="F445" t="str">
            <v xml:space="preserve"> ... </v>
          </cell>
          <cell r="G445" t="str">
            <v xml:space="preserve"> ... </v>
          </cell>
          <cell r="H445" t="str">
            <v xml:space="preserve"> ... </v>
          </cell>
          <cell r="I445" t="str">
            <v xml:space="preserve"> ... </v>
          </cell>
          <cell r="J445" t="str">
            <v xml:space="preserve"> ... 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</row>
        <row r="446">
          <cell r="B446" t="str">
            <v xml:space="preserve">    Other</v>
          </cell>
          <cell r="F446" t="str">
            <v xml:space="preserve"> ... </v>
          </cell>
          <cell r="G446" t="str">
            <v xml:space="preserve"> ... </v>
          </cell>
          <cell r="H446" t="str">
            <v xml:space="preserve"> ... </v>
          </cell>
          <cell r="I446" t="str">
            <v xml:space="preserve"> ... </v>
          </cell>
          <cell r="J446" t="str">
            <v xml:space="preserve"> ... 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</row>
        <row r="447">
          <cell r="B447" t="str">
            <v xml:space="preserve"> Commercial banks (London Club)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</row>
        <row r="448">
          <cell r="B448" t="str">
            <v xml:space="preserve"> Suppliers (Kinshasa Club)</v>
          </cell>
          <cell r="F448">
            <v>23.51</v>
          </cell>
          <cell r="G448">
            <v>9.06</v>
          </cell>
          <cell r="H448">
            <v>5.94</v>
          </cell>
          <cell r="I448">
            <v>21.91</v>
          </cell>
          <cell r="J448">
            <v>13.04</v>
          </cell>
          <cell r="K448">
            <v>14.31</v>
          </cell>
          <cell r="L448">
            <v>5.2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</row>
        <row r="449">
          <cell r="B449" t="str">
            <v xml:space="preserve"> World Bank Gecamines Trust</v>
          </cell>
          <cell r="J449">
            <v>0.78865515868921088</v>
          </cell>
          <cell r="K449">
            <v>2.3169804701204537</v>
          </cell>
          <cell r="L449">
            <v>15.883594201803204</v>
          </cell>
          <cell r="M449">
            <v>2.8646399974823E-2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</row>
        <row r="450">
          <cell r="B450" t="str">
            <v xml:space="preserve"> Short term</v>
          </cell>
          <cell r="F450">
            <v>1</v>
          </cell>
          <cell r="G450">
            <v>1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</row>
        <row r="451">
          <cell r="B451" t="str">
            <v xml:space="preserve">   of which: central bank</v>
          </cell>
        </row>
        <row r="452">
          <cell r="B452" t="str">
            <v xml:space="preserve"> Financing gap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</row>
        <row r="454">
          <cell r="B454" t="str">
            <v>18. Interest arrears paid</v>
          </cell>
        </row>
        <row r="455">
          <cell r="B455" t="str">
            <v>Total</v>
          </cell>
          <cell r="E455">
            <v>0.25</v>
          </cell>
          <cell r="F455">
            <v>9.5</v>
          </cell>
          <cell r="G455">
            <v>0</v>
          </cell>
          <cell r="H455">
            <v>2.2000000000000002</v>
          </cell>
          <cell r="I455">
            <v>4.5060000000000002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0.5</v>
          </cell>
          <cell r="P455">
            <v>3</v>
          </cell>
          <cell r="Q455">
            <v>0</v>
          </cell>
          <cell r="R455">
            <v>0.95009900000000003</v>
          </cell>
          <cell r="S455">
            <v>0</v>
          </cell>
        </row>
        <row r="456">
          <cell r="B456" t="str">
            <v xml:space="preserve"> Multilaterals (incl. Fd.)</v>
          </cell>
          <cell r="E456">
            <v>0.25</v>
          </cell>
          <cell r="F456">
            <v>0</v>
          </cell>
          <cell r="G456">
            <v>0</v>
          </cell>
          <cell r="H456">
            <v>2.2000000000000002</v>
          </cell>
          <cell r="I456">
            <v>3.14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0.5</v>
          </cell>
          <cell r="P456">
            <v>3</v>
          </cell>
          <cell r="Q456">
            <v>0</v>
          </cell>
          <cell r="R456">
            <v>0.95009900000000003</v>
          </cell>
          <cell r="S456">
            <v>0</v>
          </cell>
        </row>
        <row r="457">
          <cell r="B457" t="str">
            <v xml:space="preserve">   Fund</v>
          </cell>
          <cell r="E457">
            <v>0.25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0.5</v>
          </cell>
          <cell r="P457">
            <v>3</v>
          </cell>
          <cell r="Q457">
            <v>0</v>
          </cell>
          <cell r="R457">
            <v>0.95009900000000003</v>
          </cell>
          <cell r="S457">
            <v>0</v>
          </cell>
        </row>
        <row r="458">
          <cell r="B458" t="str">
            <v xml:space="preserve">   Multilaterals (excl. Fd.)</v>
          </cell>
          <cell r="F458">
            <v>0</v>
          </cell>
          <cell r="G458">
            <v>0</v>
          </cell>
          <cell r="H458">
            <v>2.2000000000000002</v>
          </cell>
          <cell r="I458">
            <v>3.14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</row>
        <row r="459">
          <cell r="B459" t="str">
            <v xml:space="preserve">       World Bank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</row>
        <row r="460">
          <cell r="B460" t="str">
            <v xml:space="preserve">       Other</v>
          </cell>
          <cell r="F460">
            <v>0</v>
          </cell>
          <cell r="G460">
            <v>0</v>
          </cell>
          <cell r="H460">
            <v>2.2000000000000002</v>
          </cell>
          <cell r="I460">
            <v>3.14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</row>
        <row r="461">
          <cell r="B461" t="str">
            <v xml:space="preserve"> Bilateral official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</row>
        <row r="462">
          <cell r="B462" t="str">
            <v xml:space="preserve">   Paris Club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</row>
        <row r="463">
          <cell r="B463" t="str">
            <v xml:space="preserve">      Pre-cutoff date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</row>
        <row r="464">
          <cell r="B464" t="str">
            <v xml:space="preserve">      Post-cutoff date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</row>
        <row r="465">
          <cell r="B465" t="str">
            <v xml:space="preserve">    Other</v>
          </cell>
        </row>
        <row r="466">
          <cell r="B466" t="str">
            <v xml:space="preserve"> Commercial banks (London Club)</v>
          </cell>
          <cell r="F466">
            <v>9.5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</row>
        <row r="467">
          <cell r="B467" t="str">
            <v xml:space="preserve"> Suppliers (Kinshasa Club)</v>
          </cell>
          <cell r="F467">
            <v>0</v>
          </cell>
          <cell r="G467">
            <v>0</v>
          </cell>
          <cell r="H467">
            <v>0</v>
          </cell>
          <cell r="I467">
            <v>1.3660000000000001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</row>
        <row r="468">
          <cell r="B468" t="str">
            <v xml:space="preserve"> World Bank Gecamines Trust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</row>
        <row r="469">
          <cell r="A469" t="str">
            <v>|| ~</v>
          </cell>
          <cell r="B469" t="str">
            <v xml:space="preserve"> Short term</v>
          </cell>
          <cell r="N469">
            <v>0</v>
          </cell>
        </row>
        <row r="470">
          <cell r="A470" t="str">
            <v>|| ~</v>
          </cell>
          <cell r="B470" t="str">
            <v xml:space="preserve">   of which: central bank</v>
          </cell>
        </row>
        <row r="472">
          <cell r="B472" t="str">
            <v>19. Principal arrears paid</v>
          </cell>
        </row>
        <row r="473">
          <cell r="B473" t="str">
            <v>Total</v>
          </cell>
          <cell r="D473">
            <v>0</v>
          </cell>
          <cell r="E473">
            <v>0</v>
          </cell>
          <cell r="F473">
            <v>1.5</v>
          </cell>
          <cell r="G473">
            <v>0</v>
          </cell>
          <cell r="H473">
            <v>0</v>
          </cell>
          <cell r="I473">
            <v>100.19</v>
          </cell>
          <cell r="J473">
            <v>0</v>
          </cell>
          <cell r="K473">
            <v>24.53</v>
          </cell>
          <cell r="L473">
            <v>0</v>
          </cell>
          <cell r="M473">
            <v>0</v>
          </cell>
          <cell r="N473">
            <v>3.0358800000000001</v>
          </cell>
          <cell r="O473">
            <v>0.86599999999999544</v>
          </cell>
          <cell r="P473">
            <v>21.963000000000001</v>
          </cell>
          <cell r="Q473">
            <v>0</v>
          </cell>
          <cell r="R473">
            <v>0.54859100000000005</v>
          </cell>
          <cell r="S473">
            <v>0</v>
          </cell>
        </row>
        <row r="474">
          <cell r="B474" t="str">
            <v xml:space="preserve"> Multilaterals (incl. Fd.)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100.19</v>
          </cell>
          <cell r="J474">
            <v>0</v>
          </cell>
          <cell r="K474">
            <v>24.53</v>
          </cell>
          <cell r="L474">
            <v>0</v>
          </cell>
          <cell r="M474">
            <v>0</v>
          </cell>
          <cell r="N474">
            <v>3.0358800000000001</v>
          </cell>
          <cell r="O474">
            <v>0.86599999999999544</v>
          </cell>
          <cell r="P474">
            <v>21.963000000000001</v>
          </cell>
          <cell r="Q474">
            <v>0</v>
          </cell>
          <cell r="R474">
            <v>0.54859100000000005</v>
          </cell>
          <cell r="S474">
            <v>0</v>
          </cell>
        </row>
        <row r="475">
          <cell r="B475" t="str">
            <v xml:space="preserve">   Fund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100.19</v>
          </cell>
          <cell r="J475">
            <v>0</v>
          </cell>
          <cell r="K475">
            <v>24.53</v>
          </cell>
          <cell r="L475">
            <v>0</v>
          </cell>
          <cell r="M475">
            <v>0</v>
          </cell>
          <cell r="N475">
            <v>3.0358800000000001</v>
          </cell>
          <cell r="O475">
            <v>0.86599999999999544</v>
          </cell>
          <cell r="P475">
            <v>21.963000000000001</v>
          </cell>
          <cell r="Q475">
            <v>0</v>
          </cell>
          <cell r="R475">
            <v>0.54859100000000005</v>
          </cell>
          <cell r="S475">
            <v>0</v>
          </cell>
        </row>
        <row r="476">
          <cell r="B476" t="str">
            <v xml:space="preserve">   Multilaterals (excl. Fd.)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</row>
        <row r="477">
          <cell r="B477" t="str">
            <v xml:space="preserve">       World Bank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</row>
        <row r="478">
          <cell r="B478" t="str">
            <v xml:space="preserve">       Other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</row>
        <row r="479">
          <cell r="B479" t="str">
            <v xml:space="preserve"> Bilateral official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</row>
        <row r="480">
          <cell r="B480" t="str">
            <v xml:space="preserve">   Paris Club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</row>
        <row r="481">
          <cell r="B481" t="str">
            <v xml:space="preserve">      Pre-cutoff date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</row>
        <row r="482">
          <cell r="B482" t="str">
            <v xml:space="preserve">      Post-cutoff date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</row>
        <row r="483">
          <cell r="B483" t="str">
            <v xml:space="preserve">    Other</v>
          </cell>
        </row>
        <row r="484">
          <cell r="B484" t="str">
            <v xml:space="preserve"> Commercial banks (London Club)</v>
          </cell>
          <cell r="D484">
            <v>0</v>
          </cell>
          <cell r="E484">
            <v>0</v>
          </cell>
          <cell r="F484">
            <v>1.5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</row>
        <row r="485">
          <cell r="B485" t="str">
            <v xml:space="preserve"> Suppliers (Kinshasa Club)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</row>
        <row r="486">
          <cell r="B486" t="str">
            <v xml:space="preserve"> World Bank Gecamines Trust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</row>
        <row r="487">
          <cell r="A487" t="str">
            <v>|| ~</v>
          </cell>
          <cell r="B487" t="str">
            <v xml:space="preserve"> Short term</v>
          </cell>
        </row>
        <row r="488">
          <cell r="A488" t="str">
            <v>|| ~</v>
          </cell>
          <cell r="B488" t="str">
            <v xml:space="preserve">   of which: central bank</v>
          </cell>
        </row>
        <row r="490">
          <cell r="B490" t="str">
            <v>20. Accum. of interest arrears</v>
          </cell>
        </row>
        <row r="491">
          <cell r="B491" t="str">
            <v>Total</v>
          </cell>
          <cell r="F491">
            <v>56.041047435580523</v>
          </cell>
          <cell r="G491">
            <v>62.538322533691499</v>
          </cell>
          <cell r="H491">
            <v>204.59448368175782</v>
          </cell>
          <cell r="I491">
            <v>158.85557530706296</v>
          </cell>
          <cell r="J491">
            <v>356.69014598989924</v>
          </cell>
          <cell r="K491">
            <v>421.36901653421961</v>
          </cell>
          <cell r="L491">
            <v>527.68544285130224</v>
          </cell>
          <cell r="M491">
            <v>446.93788852395068</v>
          </cell>
          <cell r="N491">
            <v>399.36430007916329</v>
          </cell>
          <cell r="O491">
            <v>419.41965542970411</v>
          </cell>
          <cell r="P491">
            <v>359.52591495528202</v>
          </cell>
          <cell r="Q491">
            <v>167.48158485600487</v>
          </cell>
          <cell r="R491">
            <v>124.99021806702908</v>
          </cell>
          <cell r="S491">
            <v>103.4303454002125</v>
          </cell>
        </row>
        <row r="492">
          <cell r="B492" t="str">
            <v xml:space="preserve"> Multilaterals (incl. Fd.)</v>
          </cell>
          <cell r="F492">
            <v>0</v>
          </cell>
          <cell r="G492">
            <v>10.873710972361724</v>
          </cell>
          <cell r="H492">
            <v>5.7770737328871711</v>
          </cell>
          <cell r="I492">
            <v>2.8996136391231495</v>
          </cell>
          <cell r="J492">
            <v>10.779917065908911</v>
          </cell>
          <cell r="K492">
            <v>45.110126692070672</v>
          </cell>
          <cell r="L492">
            <v>47.017089289530198</v>
          </cell>
          <cell r="M492">
            <v>49.353721539412241</v>
          </cell>
          <cell r="N492">
            <v>48.55454288498494</v>
          </cell>
          <cell r="O492">
            <v>35.738019376158732</v>
          </cell>
          <cell r="P492">
            <v>62.225993522047979</v>
          </cell>
          <cell r="Q492">
            <v>60.236788314580906</v>
          </cell>
          <cell r="R492">
            <v>50.356432706362739</v>
          </cell>
          <cell r="S492">
            <v>45.588133904869096</v>
          </cell>
        </row>
        <row r="493">
          <cell r="B493" t="str">
            <v xml:space="preserve">   Fund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11.004999999999981</v>
          </cell>
          <cell r="L493">
            <v>8.5922270000000012</v>
          </cell>
          <cell r="M493">
            <v>10.912166000000006</v>
          </cell>
          <cell r="N493">
            <v>8.9792159999999956</v>
          </cell>
          <cell r="O493">
            <v>0.80599999999999383</v>
          </cell>
          <cell r="P493">
            <v>15.158999999999999</v>
          </cell>
          <cell r="Q493">
            <v>20.39</v>
          </cell>
          <cell r="R493">
            <v>11.187732</v>
          </cell>
          <cell r="S493">
            <v>12.069907000000001</v>
          </cell>
        </row>
        <row r="494">
          <cell r="B494" t="str">
            <v xml:space="preserve">   Multilaterals (excl. Fd.)</v>
          </cell>
          <cell r="F494">
            <v>0</v>
          </cell>
          <cell r="G494">
            <v>10.873710972361724</v>
          </cell>
          <cell r="H494">
            <v>5.7770737328871711</v>
          </cell>
          <cell r="I494">
            <v>2.8996136391231495</v>
          </cell>
          <cell r="J494">
            <v>10.779917065908911</v>
          </cell>
          <cell r="K494">
            <v>34.105126692070691</v>
          </cell>
          <cell r="L494">
            <v>38.424862289530196</v>
          </cell>
          <cell r="M494">
            <v>38.441555539412235</v>
          </cell>
          <cell r="N494">
            <v>39.575326884984946</v>
          </cell>
          <cell r="O494">
            <v>34.932019376158742</v>
          </cell>
          <cell r="P494">
            <v>47.06699352204798</v>
          </cell>
          <cell r="Q494">
            <v>39.846788314580905</v>
          </cell>
          <cell r="R494">
            <v>39.168700706362735</v>
          </cell>
          <cell r="S494">
            <v>33.518226904869096</v>
          </cell>
        </row>
        <row r="495">
          <cell r="B495" t="str">
            <v xml:space="preserve">       World Bank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4.8249279916286474</v>
          </cell>
          <cell r="L495">
            <v>6.1707839906215671</v>
          </cell>
          <cell r="M495">
            <v>6.7262399911880495</v>
          </cell>
          <cell r="N495">
            <v>6.7681771534681276</v>
          </cell>
          <cell r="O495">
            <v>6.5064923804998438</v>
          </cell>
          <cell r="P495">
            <v>5.9445068651437758</v>
          </cell>
          <cell r="Q495">
            <v>6.2717086112499221</v>
          </cell>
          <cell r="R495">
            <v>6.362241428494456</v>
          </cell>
          <cell r="S495">
            <v>6.3116364431381262</v>
          </cell>
        </row>
        <row r="496">
          <cell r="B496" t="str">
            <v xml:space="preserve">       Other</v>
          </cell>
          <cell r="F496">
            <v>0</v>
          </cell>
          <cell r="G496">
            <v>10.873710972361723</v>
          </cell>
          <cell r="H496">
            <v>5.7770737328871711</v>
          </cell>
          <cell r="I496">
            <v>2.8996136391231495</v>
          </cell>
          <cell r="J496">
            <v>10.779917065908911</v>
          </cell>
          <cell r="K496">
            <v>29.280198700442046</v>
          </cell>
          <cell r="L496">
            <v>32.254078298908631</v>
          </cell>
          <cell r="M496">
            <v>31.71531554822419</v>
          </cell>
          <cell r="N496">
            <v>32.807149731516816</v>
          </cell>
          <cell r="O496">
            <v>28.425526995658899</v>
          </cell>
          <cell r="P496">
            <v>41.122486656904208</v>
          </cell>
          <cell r="Q496">
            <v>33.575079703330985</v>
          </cell>
          <cell r="R496">
            <v>32.806459277868278</v>
          </cell>
          <cell r="S496">
            <v>27.206590461730972</v>
          </cell>
        </row>
        <row r="497">
          <cell r="B497" t="str">
            <v xml:space="preserve"> Bilateral official</v>
          </cell>
          <cell r="F497">
            <v>55.078110589258173</v>
          </cell>
          <cell r="G497">
            <v>41.302317876697543</v>
          </cell>
          <cell r="H497">
            <v>101.27327102803739</v>
          </cell>
          <cell r="I497">
            <v>6.9799999999999898</v>
          </cell>
          <cell r="J497">
            <v>146.34786609202118</v>
          </cell>
          <cell r="K497">
            <v>269.94418780572585</v>
          </cell>
          <cell r="L497">
            <v>250.79129276198807</v>
          </cell>
          <cell r="M497">
            <v>212.26437311808357</v>
          </cell>
          <cell r="N497">
            <v>183.34701501205637</v>
          </cell>
          <cell r="O497">
            <v>150.45363786575339</v>
          </cell>
          <cell r="P497">
            <v>62.861583369416294</v>
          </cell>
          <cell r="Q497">
            <v>88.792642464035694</v>
          </cell>
          <cell r="R497">
            <v>56.904579488515473</v>
          </cell>
          <cell r="S497">
            <v>41.05999123029487</v>
          </cell>
        </row>
        <row r="498">
          <cell r="B498" t="str">
            <v xml:space="preserve">   Paris Club</v>
          </cell>
          <cell r="F498">
            <v>55.078110589258173</v>
          </cell>
          <cell r="G498">
            <v>41.302317876697543</v>
          </cell>
          <cell r="H498">
            <v>101.27327102803739</v>
          </cell>
          <cell r="I498">
            <v>6.9799999999999898</v>
          </cell>
          <cell r="J498">
            <v>146.02355929779384</v>
          </cell>
          <cell r="K498">
            <v>269.65913342612112</v>
          </cell>
          <cell r="L498">
            <v>250.54277877134743</v>
          </cell>
          <cell r="M498">
            <v>212.04236351827868</v>
          </cell>
          <cell r="N498">
            <v>183.14445862665846</v>
          </cell>
          <cell r="O498">
            <v>150.30860966679595</v>
          </cell>
          <cell r="P498">
            <v>62.737595972460802</v>
          </cell>
          <cell r="Q498">
            <v>88.698167131537147</v>
          </cell>
          <cell r="R498">
            <v>56.838229346155742</v>
          </cell>
          <cell r="S498">
            <v>41.023423232362433</v>
          </cell>
        </row>
        <row r="499">
          <cell r="B499" t="str">
            <v xml:space="preserve">      Pre-cutoff date</v>
          </cell>
        </row>
        <row r="500">
          <cell r="B500" t="str">
            <v xml:space="preserve">      Post-cutoff date</v>
          </cell>
        </row>
        <row r="501">
          <cell r="B501" t="str">
            <v xml:space="preserve">    Other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0.32430679422733905</v>
          </cell>
          <cell r="K501">
            <v>0.28505437960472457</v>
          </cell>
          <cell r="L501">
            <v>0.24851399064064017</v>
          </cell>
          <cell r="M501">
            <v>0.22200959980487822</v>
          </cell>
          <cell r="N501">
            <v>0.20255638539791093</v>
          </cell>
          <cell r="O501">
            <v>0.14502819895744334</v>
          </cell>
          <cell r="P501">
            <v>0.12398739695549009</v>
          </cell>
          <cell r="Q501">
            <v>9.4475332498550391E-2</v>
          </cell>
          <cell r="R501">
            <v>6.6350142359733605E-2</v>
          </cell>
          <cell r="S501">
            <v>3.65679979324341E-2</v>
          </cell>
        </row>
        <row r="502">
          <cell r="B502" t="str">
            <v xml:space="preserve"> Commercial banks (London Club)</v>
          </cell>
          <cell r="F502">
            <v>6.2936846322351414E-2</v>
          </cell>
          <cell r="G502">
            <v>6.4422936846322365</v>
          </cell>
          <cell r="H502">
            <v>97.404138920833262</v>
          </cell>
          <cell r="I502">
            <v>148.93596166793984</v>
          </cell>
          <cell r="J502">
            <v>194.16376425438881</v>
          </cell>
          <cell r="K502">
            <v>98.357434343273411</v>
          </cell>
          <cell r="L502">
            <v>218.14515402273406</v>
          </cell>
          <cell r="M502">
            <v>174.04526753288084</v>
          </cell>
          <cell r="N502">
            <v>157.38131410414874</v>
          </cell>
          <cell r="O502">
            <v>224.34370350271524</v>
          </cell>
          <cell r="P502">
            <v>217.8707907619218</v>
          </cell>
          <cell r="Q502">
            <v>4.0616105805436877</v>
          </cell>
          <cell r="R502">
            <v>4.1770393628893885</v>
          </cell>
          <cell r="S502">
            <v>4.1806102382704999</v>
          </cell>
        </row>
        <row r="503">
          <cell r="B503" t="str">
            <v xml:space="preserve"> Suppliers (Kinshasa Club)</v>
          </cell>
          <cell r="F503">
            <v>0.89999999999999858</v>
          </cell>
          <cell r="G503">
            <v>3.92</v>
          </cell>
          <cell r="H503">
            <v>0.14000000000000057</v>
          </cell>
          <cell r="I503">
            <v>4.0000000000000924E-2</v>
          </cell>
          <cell r="J503">
            <v>0</v>
          </cell>
          <cell r="K503">
            <v>5.7887966319728257E-2</v>
          </cell>
          <cell r="L503">
            <v>3.8105370414257034</v>
          </cell>
          <cell r="M503">
            <v>3.3516287970542904</v>
          </cell>
          <cell r="N503">
            <v>2.9196058309078197</v>
          </cell>
          <cell r="O503">
            <v>2.5050325274467484</v>
          </cell>
          <cell r="P503">
            <v>10.628475194573401</v>
          </cell>
          <cell r="Q503">
            <v>9.709157247543331</v>
          </cell>
          <cell r="R503">
            <v>9.7092374986410164</v>
          </cell>
          <cell r="S503">
            <v>9.9464954376220742</v>
          </cell>
        </row>
        <row r="504">
          <cell r="B504" t="str">
            <v xml:space="preserve"> World Bank Gecamines Trust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5.3985985775803336</v>
          </cell>
          <cell r="K504">
            <v>7.8993797268299879</v>
          </cell>
          <cell r="L504">
            <v>7.921369735624185</v>
          </cell>
          <cell r="M504">
            <v>7.922897536519721</v>
          </cell>
          <cell r="N504">
            <v>7.1618222470653992</v>
          </cell>
          <cell r="O504">
            <v>6.3792621576299613</v>
          </cell>
          <cell r="P504">
            <v>5.9390721073225263</v>
          </cell>
          <cell r="Q504">
            <v>4.6813862493012861</v>
          </cell>
          <cell r="R504">
            <v>3.8429290106204581</v>
          </cell>
          <cell r="S504">
            <v>2.6551145891559527</v>
          </cell>
        </row>
        <row r="505">
          <cell r="B505" t="str">
            <v xml:space="preserve"> Short term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</row>
        <row r="506">
          <cell r="B506" t="str">
            <v xml:space="preserve">   of which: central bank</v>
          </cell>
        </row>
        <row r="508">
          <cell r="B508" t="str">
            <v>21. Accum. of principal arrears</v>
          </cell>
        </row>
        <row r="509">
          <cell r="B509" t="str">
            <v>Total</v>
          </cell>
          <cell r="F509">
            <v>296.69732342286284</v>
          </cell>
          <cell r="G509">
            <v>437.27328685615828</v>
          </cell>
          <cell r="H509">
            <v>1472.6835177061685</v>
          </cell>
          <cell r="I509">
            <v>805.10056535712704</v>
          </cell>
          <cell r="J509">
            <v>1361.0442316117919</v>
          </cell>
          <cell r="K509">
            <v>2813.0347786321436</v>
          </cell>
          <cell r="L509">
            <v>4123.5734804930789</v>
          </cell>
          <cell r="M509">
            <v>5384.3053480783301</v>
          </cell>
          <cell r="N509">
            <v>6587.5684822800777</v>
          </cell>
          <cell r="O509">
            <v>7698.4555399485916</v>
          </cell>
          <cell r="P509">
            <v>5945.859188418819</v>
          </cell>
          <cell r="Q509">
            <v>7337.3358793435718</v>
          </cell>
          <cell r="R509">
            <v>9242.7268515340675</v>
          </cell>
          <cell r="S509">
            <v>11813.57569140078</v>
          </cell>
        </row>
        <row r="510">
          <cell r="B510" t="str">
            <v xml:space="preserve"> Multilaterals (incl. Fd.)</v>
          </cell>
          <cell r="F510">
            <v>0</v>
          </cell>
          <cell r="G510">
            <v>1.5429867607252845E-4</v>
          </cell>
          <cell r="H510">
            <v>100.19</v>
          </cell>
          <cell r="I510">
            <v>0.81699999999995399</v>
          </cell>
          <cell r="J510">
            <v>39.444500000000012</v>
          </cell>
          <cell r="K510">
            <v>83.285000000000011</v>
          </cell>
          <cell r="L510">
            <v>60.379773</v>
          </cell>
          <cell r="M510">
            <v>87.085834000000006</v>
          </cell>
          <cell r="N510">
            <v>83.533829388464909</v>
          </cell>
          <cell r="O510">
            <v>70.393483557701131</v>
          </cell>
          <cell r="P510">
            <v>85.046320386409747</v>
          </cell>
          <cell r="Q510">
            <v>85.98788603544233</v>
          </cell>
          <cell r="R510">
            <v>92.804272768497498</v>
          </cell>
          <cell r="S510">
            <v>83.547123769760162</v>
          </cell>
        </row>
        <row r="511">
          <cell r="B511" t="str">
            <v xml:space="preserve">   Fund</v>
          </cell>
          <cell r="F511">
            <v>0</v>
          </cell>
          <cell r="G511">
            <v>0</v>
          </cell>
          <cell r="H511">
            <v>100.19</v>
          </cell>
          <cell r="I511">
            <v>0</v>
          </cell>
          <cell r="J511">
            <v>27.934500000000014</v>
          </cell>
          <cell r="K511">
            <v>67.485000000000014</v>
          </cell>
          <cell r="L511">
            <v>38.779772999999999</v>
          </cell>
          <cell r="M511">
            <v>57.685834</v>
          </cell>
          <cell r="N511">
            <v>54.386664000000003</v>
          </cell>
          <cell r="O511">
            <v>29.1</v>
          </cell>
          <cell r="P511">
            <v>19.333000000000002</v>
          </cell>
          <cell r="Q511">
            <v>14.55</v>
          </cell>
          <cell r="R511">
            <v>17.46</v>
          </cell>
          <cell r="S511">
            <v>8.7289999999999992</v>
          </cell>
        </row>
        <row r="512">
          <cell r="B512" t="str">
            <v xml:space="preserve">   Multilaterals (excl. Fd.)</v>
          </cell>
          <cell r="F512">
            <v>0</v>
          </cell>
          <cell r="G512">
            <v>1.5429867607252845E-4</v>
          </cell>
          <cell r="H512">
            <v>0</v>
          </cell>
          <cell r="I512">
            <v>0.81699999999995399</v>
          </cell>
          <cell r="J512">
            <v>11.509999999999998</v>
          </cell>
          <cell r="K512">
            <v>15.8</v>
          </cell>
          <cell r="L512">
            <v>21.6</v>
          </cell>
          <cell r="M512">
            <v>29.4</v>
          </cell>
          <cell r="N512">
            <v>29.147165388464913</v>
          </cell>
          <cell r="O512">
            <v>41.293483557701137</v>
          </cell>
          <cell r="P512">
            <v>65.713320386409748</v>
          </cell>
          <cell r="Q512">
            <v>71.437886035442332</v>
          </cell>
          <cell r="R512">
            <v>75.34427276849749</v>
          </cell>
          <cell r="S512">
            <v>74.818123769760163</v>
          </cell>
        </row>
        <row r="513">
          <cell r="B513" t="str">
            <v xml:space="preserve">       World Bank</v>
          </cell>
        </row>
        <row r="514">
          <cell r="B514" t="str">
            <v xml:space="preserve">       Other</v>
          </cell>
        </row>
        <row r="515">
          <cell r="B515" t="str">
            <v xml:space="preserve"> Bilateral official</v>
          </cell>
          <cell r="F515">
            <v>3.1379936411468634E-3</v>
          </cell>
          <cell r="G515">
            <v>1.3313010795929234</v>
          </cell>
          <cell r="H515">
            <v>185.85710280373831</v>
          </cell>
          <cell r="I515">
            <v>232.72462628999992</v>
          </cell>
          <cell r="J515">
            <v>96.102244350428194</v>
          </cell>
          <cell r="K515">
            <v>395.56776985147928</v>
          </cell>
          <cell r="L515">
            <v>369.36279408931728</v>
          </cell>
          <cell r="M515">
            <v>339.31660770177842</v>
          </cell>
          <cell r="N515">
            <v>394.42617529034584</v>
          </cell>
          <cell r="O515">
            <v>307.80257571458844</v>
          </cell>
          <cell r="P515">
            <v>135.5388894385099</v>
          </cell>
          <cell r="Q515">
            <v>127.15653020977969</v>
          </cell>
          <cell r="R515">
            <v>176.02692768037323</v>
          </cell>
          <cell r="S515">
            <v>153.92933049678808</v>
          </cell>
        </row>
        <row r="516">
          <cell r="B516" t="str">
            <v xml:space="preserve">   Paris Club</v>
          </cell>
          <cell r="F516">
            <v>3.1379936411468634E-3</v>
          </cell>
          <cell r="G516">
            <v>1.3313010795929234</v>
          </cell>
          <cell r="H516">
            <v>185.85710280373831</v>
          </cell>
          <cell r="I516">
            <v>232.72462628999992</v>
          </cell>
          <cell r="J516">
            <v>92.203192210740411</v>
          </cell>
          <cell r="K516">
            <v>391.78897205005256</v>
          </cell>
          <cell r="L516">
            <v>365.55697983264918</v>
          </cell>
          <cell r="M516">
            <v>338.19939810276031</v>
          </cell>
          <cell r="N516">
            <v>393.30163811624021</v>
          </cell>
          <cell r="O516">
            <v>306.76760174930121</v>
          </cell>
          <cell r="P516">
            <v>134.45744380950924</v>
          </cell>
          <cell r="Q516">
            <v>126.01555888652797</v>
          </cell>
          <cell r="R516">
            <v>174.86948630809789</v>
          </cell>
          <cell r="S516">
            <v>152.78109536170965</v>
          </cell>
        </row>
        <row r="517">
          <cell r="B517" t="str">
            <v xml:space="preserve">      Pre-cutoff date</v>
          </cell>
        </row>
        <row r="518">
          <cell r="B518" t="str">
            <v xml:space="preserve">      Post-cutoff date</v>
          </cell>
        </row>
        <row r="519">
          <cell r="B519" t="str">
            <v xml:space="preserve">    Other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3.8990521396877811</v>
          </cell>
          <cell r="K519">
            <v>3.7787978014267334</v>
          </cell>
          <cell r="L519">
            <v>3.8058142566680893</v>
          </cell>
          <cell r="M519">
            <v>1.117209599018097</v>
          </cell>
          <cell r="N519">
            <v>1.1245371741056436</v>
          </cell>
          <cell r="O519">
            <v>1.0349739652872092</v>
          </cell>
          <cell r="P519">
            <v>1.0814456290006635</v>
          </cell>
          <cell r="Q519">
            <v>1.1409713232517238</v>
          </cell>
          <cell r="R519">
            <v>1.1574413722753527</v>
          </cell>
          <cell r="S519">
            <v>1.1482351350784306</v>
          </cell>
        </row>
        <row r="520">
          <cell r="B520" t="str">
            <v xml:space="preserve"> Commercial banks (London Club)</v>
          </cell>
          <cell r="F520">
            <v>51.7</v>
          </cell>
          <cell r="G520">
            <v>46.96</v>
          </cell>
          <cell r="H520">
            <v>45.19</v>
          </cell>
          <cell r="I520">
            <v>47.38</v>
          </cell>
          <cell r="J520">
            <v>22.413030660377359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</row>
        <row r="521">
          <cell r="B521" t="str">
            <v xml:space="preserve"> Suppliers (Kinshasa Club)</v>
          </cell>
          <cell r="F521">
            <v>1.7899999999999991</v>
          </cell>
          <cell r="G521">
            <v>7.7999999999999989</v>
          </cell>
          <cell r="H521">
            <v>1.1999999999999966</v>
          </cell>
          <cell r="I521">
            <v>2.1699999999999982</v>
          </cell>
          <cell r="J521">
            <v>9.7600000000000016</v>
          </cell>
          <cell r="K521">
            <v>4.9421342533037045</v>
          </cell>
          <cell r="L521">
            <v>5.9192259812354999</v>
          </cell>
          <cell r="M521">
            <v>7.8419519931077968</v>
          </cell>
          <cell r="N521">
            <v>6.7891312623023952</v>
          </cell>
          <cell r="O521">
            <v>6.9349847865104719</v>
          </cell>
          <cell r="P521">
            <v>11.296629500389097</v>
          </cell>
          <cell r="Q521">
            <v>11.845753228664394</v>
          </cell>
          <cell r="R521">
            <v>10.984634679555896</v>
          </cell>
          <cell r="S521">
            <v>7.6792795658111608</v>
          </cell>
        </row>
        <row r="522">
          <cell r="B522" t="str">
            <v xml:space="preserve"> World Bank Gecamines Trust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9.9024017518798946</v>
          </cell>
          <cell r="K522">
            <v>7.8389723636566497</v>
          </cell>
          <cell r="L522">
            <v>0.82998510591836272</v>
          </cell>
          <cell r="M522">
            <v>16.53088406397152</v>
          </cell>
          <cell r="N522">
            <v>16.727221911682506</v>
          </cell>
          <cell r="O522">
            <v>16.91587479038569</v>
          </cell>
          <cell r="P522">
            <v>18.725544997205144</v>
          </cell>
          <cell r="Q522">
            <v>18.376187814421463</v>
          </cell>
          <cell r="R522">
            <v>19.214645053102291</v>
          </cell>
          <cell r="S522">
            <v>18.446059250978198</v>
          </cell>
        </row>
        <row r="523">
          <cell r="B523" t="str">
            <v xml:space="preserve"> Short term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</row>
        <row r="524">
          <cell r="B524" t="str">
            <v xml:space="preserve">   of which: central bank</v>
          </cell>
        </row>
        <row r="526">
          <cell r="B526" t="str">
            <v>22. Net change in interest arrears</v>
          </cell>
        </row>
        <row r="527">
          <cell r="B527" t="str">
            <v>Total</v>
          </cell>
          <cell r="D527">
            <v>-74</v>
          </cell>
          <cell r="E527">
            <v>-51</v>
          </cell>
          <cell r="F527">
            <v>46.54418542922167</v>
          </cell>
          <cell r="G527">
            <v>51.664611561329778</v>
          </cell>
          <cell r="H527">
            <v>198.81740994887065</v>
          </cell>
          <cell r="I527">
            <v>-91.529102336345915</v>
          </cell>
          <cell r="J527">
            <v>342.24248679213429</v>
          </cell>
          <cell r="K527">
            <v>376.25888984214902</v>
          </cell>
          <cell r="L527">
            <v>480.66835356177199</v>
          </cell>
          <cell r="M527">
            <v>397.5841669845384</v>
          </cell>
          <cell r="N527">
            <v>350.80975719417836</v>
          </cell>
          <cell r="O527">
            <v>383.68163605354539</v>
          </cell>
          <cell r="P527">
            <v>297.29992143323403</v>
          </cell>
          <cell r="Q527">
            <v>155.39620389577405</v>
          </cell>
          <cell r="R527">
            <v>20.661415829044117</v>
          </cell>
          <cell r="S527">
            <v>79.22288930762042</v>
          </cell>
        </row>
        <row r="528">
          <cell r="B528" t="str">
            <v xml:space="preserve"> Multilaterals (incl. Fd.)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</row>
        <row r="529">
          <cell r="B529" t="str">
            <v xml:space="preserve">   Fund</v>
          </cell>
          <cell r="D529">
            <v>0.25</v>
          </cell>
          <cell r="E529">
            <v>-0.25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11.004999999999981</v>
          </cell>
          <cell r="L529">
            <v>8.5922270000000012</v>
          </cell>
          <cell r="M529">
            <v>10.912166000000006</v>
          </cell>
          <cell r="N529">
            <v>8.9792159999999956</v>
          </cell>
          <cell r="O529">
            <v>0.3059999999999945</v>
          </cell>
          <cell r="P529">
            <v>12.158999999999999</v>
          </cell>
          <cell r="Q529">
            <v>20.39</v>
          </cell>
          <cell r="R529">
            <v>10.237633000000001</v>
          </cell>
          <cell r="S529">
            <v>12.069907000000001</v>
          </cell>
        </row>
        <row r="530">
          <cell r="B530" t="str">
            <v xml:space="preserve">   Multilaterals (excl. Fd.)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</row>
        <row r="531">
          <cell r="B531" t="str">
            <v xml:space="preserve">       World Bank</v>
          </cell>
        </row>
        <row r="532">
          <cell r="B532" t="str">
            <v xml:space="preserve">       Other</v>
          </cell>
        </row>
        <row r="533">
          <cell r="B533" t="str">
            <v xml:space="preserve"> Bilateral official</v>
          </cell>
          <cell r="F533">
            <v>55.08124858289932</v>
          </cell>
          <cell r="G533">
            <v>41.302317876697543</v>
          </cell>
          <cell r="H533">
            <v>101.27327102803739</v>
          </cell>
          <cell r="I533">
            <v>-239.13906400428576</v>
          </cell>
          <cell r="J533">
            <v>146.34786609202118</v>
          </cell>
          <cell r="K533">
            <v>269.94418780572585</v>
          </cell>
          <cell r="L533">
            <v>250.79129276198807</v>
          </cell>
          <cell r="M533">
            <v>212.26437311808357</v>
          </cell>
          <cell r="N533">
            <v>183.34701501205637</v>
          </cell>
          <cell r="O533">
            <v>150.45363786575339</v>
          </cell>
          <cell r="P533">
            <v>62.861583369416294</v>
          </cell>
          <cell r="Q533">
            <v>88.806217208890772</v>
          </cell>
          <cell r="R533">
            <v>60.252117212295154</v>
          </cell>
          <cell r="S533">
            <v>41.12498168043868</v>
          </cell>
        </row>
        <row r="534">
          <cell r="B534" t="str">
            <v xml:space="preserve">   Paris Club</v>
          </cell>
          <cell r="F534">
            <v>55.08124858289932</v>
          </cell>
          <cell r="G534">
            <v>41.302317876697543</v>
          </cell>
          <cell r="H534">
            <v>101.27327102803739</v>
          </cell>
          <cell r="I534">
            <v>-239.13906400428576</v>
          </cell>
          <cell r="J534">
            <v>146.02355929779384</v>
          </cell>
          <cell r="K534">
            <v>269.65913342612112</v>
          </cell>
          <cell r="L534">
            <v>250.54277877134743</v>
          </cell>
          <cell r="M534">
            <v>212.04236351827868</v>
          </cell>
          <cell r="N534">
            <v>183.14445862665846</v>
          </cell>
          <cell r="O534">
            <v>150.30860966679595</v>
          </cell>
          <cell r="P534">
            <v>62.737595972460802</v>
          </cell>
          <cell r="Q534">
            <v>88.698167131537147</v>
          </cell>
          <cell r="R534">
            <v>56.838229346155742</v>
          </cell>
          <cell r="S534">
            <v>41.023423232362433</v>
          </cell>
        </row>
        <row r="535">
          <cell r="B535" t="str">
            <v xml:space="preserve">      Pre-cutoff date</v>
          </cell>
        </row>
        <row r="536">
          <cell r="B536" t="str">
            <v xml:space="preserve">      Post-cutoff date</v>
          </cell>
        </row>
        <row r="537">
          <cell r="B537" t="str">
            <v xml:space="preserve">    Other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0.32430679422733905</v>
          </cell>
          <cell r="K537">
            <v>0.28505437960472457</v>
          </cell>
          <cell r="L537">
            <v>0.24851399064064017</v>
          </cell>
          <cell r="M537">
            <v>0.22200959980487822</v>
          </cell>
          <cell r="N537">
            <v>0.20255638539791093</v>
          </cell>
          <cell r="O537">
            <v>0.14502819895744334</v>
          </cell>
          <cell r="P537">
            <v>0.12398739695549009</v>
          </cell>
          <cell r="Q537">
            <v>0.10805007735363104</v>
          </cell>
          <cell r="R537">
            <v>3.4138878661394134</v>
          </cell>
          <cell r="S537">
            <v>0.10155844807624881</v>
          </cell>
        </row>
        <row r="538">
          <cell r="B538" t="str">
            <v xml:space="preserve"> Commercial banks (London Club)</v>
          </cell>
          <cell r="F538">
            <v>-9.4370631536776486</v>
          </cell>
          <cell r="G538">
            <v>6.4422936846322365</v>
          </cell>
          <cell r="H538">
            <v>97.404138920833262</v>
          </cell>
          <cell r="I538">
            <v>148.93596166793984</v>
          </cell>
          <cell r="J538">
            <v>194.16376425438881</v>
          </cell>
          <cell r="K538">
            <v>98.357434343273411</v>
          </cell>
          <cell r="L538">
            <v>218.14515402273406</v>
          </cell>
          <cell r="M538">
            <v>174.04526753288084</v>
          </cell>
          <cell r="N538">
            <v>157.38131410414874</v>
          </cell>
          <cell r="O538">
            <v>224.34370350271524</v>
          </cell>
          <cell r="P538">
            <v>217.8707907619218</v>
          </cell>
          <cell r="Q538">
            <v>4.0616105805436877</v>
          </cell>
          <cell r="R538">
            <v>4.1770393628893885</v>
          </cell>
          <cell r="S538">
            <v>4.1806102382704999</v>
          </cell>
        </row>
        <row r="539">
          <cell r="B539" t="str">
            <v xml:space="preserve"> Suppliers (Kinshasa Club)</v>
          </cell>
          <cell r="F539">
            <v>0.89999999999999858</v>
          </cell>
          <cell r="G539">
            <v>3.92</v>
          </cell>
          <cell r="H539">
            <v>0.14000000000000057</v>
          </cell>
          <cell r="I539">
            <v>-1.3259999999999992</v>
          </cell>
          <cell r="J539">
            <v>-3.6677421318560919</v>
          </cell>
          <cell r="K539">
            <v>5.7887966319728257E-2</v>
          </cell>
          <cell r="L539">
            <v>3.8105370414257034</v>
          </cell>
          <cell r="M539">
            <v>3.3516287970542904</v>
          </cell>
          <cell r="N539">
            <v>2.9196058309078197</v>
          </cell>
          <cell r="O539">
            <v>2.5050325274467484</v>
          </cell>
          <cell r="P539">
            <v>10.628475194573401</v>
          </cell>
          <cell r="Q539">
            <v>2.768230159737783</v>
          </cell>
          <cell r="R539">
            <v>1.0951139140129342</v>
          </cell>
          <cell r="S539">
            <v>6.0092553591728119</v>
          </cell>
        </row>
        <row r="540">
          <cell r="B540" t="str">
            <v xml:space="preserve"> World Bank Gecamines Trust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5.3985985775803336</v>
          </cell>
          <cell r="K540">
            <v>7.8993797268299879</v>
          </cell>
          <cell r="L540">
            <v>7.921369735624185</v>
          </cell>
          <cell r="M540">
            <v>7.922897536519721</v>
          </cell>
          <cell r="N540">
            <v>7.1618222470653992</v>
          </cell>
          <cell r="O540">
            <v>6.3792621576299613</v>
          </cell>
          <cell r="P540">
            <v>5.9390721073225263</v>
          </cell>
          <cell r="Q540">
            <v>59.760145946601817</v>
          </cell>
          <cell r="R540">
            <v>-44.86285466015336</v>
          </cell>
          <cell r="S540">
            <v>27.908042029738425</v>
          </cell>
        </row>
        <row r="541">
          <cell r="B541" t="str">
            <v xml:space="preserve"> Short term</v>
          </cell>
        </row>
        <row r="542">
          <cell r="B542" t="str">
            <v xml:space="preserve">   of which: central bank</v>
          </cell>
        </row>
        <row r="544">
          <cell r="B544" t="str">
            <v>23. Net change in principal arrears</v>
          </cell>
        </row>
        <row r="545">
          <cell r="B545" t="str">
            <v>Total</v>
          </cell>
          <cell r="F545">
            <v>51.99</v>
          </cell>
          <cell r="G545">
            <v>54.760154298676071</v>
          </cell>
          <cell r="H545">
            <v>146.57999999999998</v>
          </cell>
          <cell r="I545">
            <v>-49.82300000000005</v>
          </cell>
          <cell r="J545">
            <v>76.678784241398461</v>
          </cell>
          <cell r="K545">
            <v>79.093702219813835</v>
          </cell>
          <cell r="L545">
            <v>74.740612600490039</v>
          </cell>
          <cell r="M545">
            <v>113.69308925511552</v>
          </cell>
          <cell r="N545">
            <v>106.26337691066109</v>
          </cell>
          <cell r="O545">
            <v>95.448291065171716</v>
          </cell>
          <cell r="P545">
            <v>86.022760550131196</v>
          </cell>
          <cell r="Q545">
            <v>251.29725739456757</v>
          </cell>
          <cell r="R545">
            <v>71.769047981342482</v>
          </cell>
          <cell r="S545">
            <v>66.394891117453582</v>
          </cell>
        </row>
        <row r="546">
          <cell r="B546" t="str">
            <v xml:space="preserve"> Multilaterals (incl. Fd.)</v>
          </cell>
          <cell r="F546">
            <v>0</v>
          </cell>
          <cell r="G546">
            <v>1.5429867606897574E-4</v>
          </cell>
          <cell r="H546">
            <v>100.19</v>
          </cell>
          <cell r="I546">
            <v>-99.373000000000047</v>
          </cell>
          <cell r="J546">
            <v>39.444500000000012</v>
          </cell>
          <cell r="K546">
            <v>58.75500000000001</v>
          </cell>
          <cell r="L546">
            <v>60.379773</v>
          </cell>
          <cell r="M546">
            <v>87.085834000000006</v>
          </cell>
          <cell r="N546">
            <v>80.497949388464917</v>
          </cell>
          <cell r="O546">
            <v>69.527483557701146</v>
          </cell>
          <cell r="P546">
            <v>53.837694794535622</v>
          </cell>
          <cell r="Q546">
            <v>74.810727467536907</v>
          </cell>
          <cell r="R546">
            <v>80.179955859025966</v>
          </cell>
          <cell r="S546">
            <v>69.139332584381123</v>
          </cell>
        </row>
        <row r="547">
          <cell r="B547" t="str">
            <v xml:space="preserve">   Fund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100.19</v>
          </cell>
          <cell r="I547">
            <v>-100.19</v>
          </cell>
          <cell r="J547">
            <v>27.934500000000014</v>
          </cell>
          <cell r="K547">
            <v>42.955000000000013</v>
          </cell>
          <cell r="L547">
            <v>38.779772999999999</v>
          </cell>
          <cell r="M547">
            <v>57.685834</v>
          </cell>
          <cell r="N547">
            <v>51.350784000000004</v>
          </cell>
          <cell r="O547">
            <v>28.234000000000005</v>
          </cell>
          <cell r="P547">
            <v>-2.629999999999999</v>
          </cell>
          <cell r="Q547">
            <v>14.55</v>
          </cell>
          <cell r="R547">
            <v>16.911408999999999</v>
          </cell>
          <cell r="S547">
            <v>8.7289999999999992</v>
          </cell>
        </row>
        <row r="548">
          <cell r="B548" t="str">
            <v xml:space="preserve">   Multilaterals (excl. Fd.)</v>
          </cell>
          <cell r="F548">
            <v>0</v>
          </cell>
          <cell r="G548">
            <v>1.5429867606897574E-4</v>
          </cell>
          <cell r="H548">
            <v>0</v>
          </cell>
          <cell r="I548">
            <v>0.81699999999995399</v>
          </cell>
          <cell r="J548">
            <v>11.51</v>
          </cell>
          <cell r="K548">
            <v>15.8</v>
          </cell>
          <cell r="L548">
            <v>21.6</v>
          </cell>
          <cell r="M548">
            <v>29.4</v>
          </cell>
          <cell r="N548">
            <v>29.147165388464913</v>
          </cell>
          <cell r="O548">
            <v>41.293483557701137</v>
          </cell>
          <cell r="P548">
            <v>56.467694794535625</v>
          </cell>
          <cell r="Q548">
            <v>60.26072746753691</v>
          </cell>
          <cell r="R548">
            <v>63.268546859025975</v>
          </cell>
          <cell r="S548">
            <v>60.410332584381123</v>
          </cell>
        </row>
        <row r="549">
          <cell r="B549" t="str">
            <v xml:space="preserve">       World Bank</v>
          </cell>
        </row>
        <row r="550">
          <cell r="B550" t="str">
            <v xml:space="preserve">       Other</v>
          </cell>
        </row>
        <row r="551">
          <cell r="B551" t="str">
            <v xml:space="preserve"> Bilateral official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7.7981042793755622</v>
          </cell>
          <cell r="K551">
            <v>7.5575956028534668</v>
          </cell>
          <cell r="L551">
            <v>7.6116285133361785</v>
          </cell>
          <cell r="M551">
            <v>2.234419198036194</v>
          </cell>
          <cell r="N551">
            <v>2.2490743482112872</v>
          </cell>
          <cell r="O551">
            <v>2.0699479305744184</v>
          </cell>
          <cell r="P551">
            <v>2.1628912580013271</v>
          </cell>
          <cell r="Q551">
            <v>117.42243960854985</v>
          </cell>
          <cell r="R551">
            <v>-14.283211161494213</v>
          </cell>
          <cell r="S551">
            <v>3.3457372599840136</v>
          </cell>
        </row>
        <row r="552">
          <cell r="B552" t="str">
            <v xml:space="preserve">   Paris Club</v>
          </cell>
          <cell r="F552">
            <v>0</v>
          </cell>
          <cell r="G552">
            <v>1.3313010795929234</v>
          </cell>
          <cell r="H552">
            <v>185.85710280373831</v>
          </cell>
          <cell r="I552">
            <v>-219.49120799571438</v>
          </cell>
          <cell r="J552">
            <v>92.203192210740411</v>
          </cell>
          <cell r="K552">
            <v>391.78897205005256</v>
          </cell>
          <cell r="L552">
            <v>365.55697983264918</v>
          </cell>
          <cell r="M552">
            <v>338.19939810276031</v>
          </cell>
          <cell r="N552">
            <v>393.30163811624021</v>
          </cell>
          <cell r="O552">
            <v>306.76760174930121</v>
          </cell>
          <cell r="P552">
            <v>134.45744380950924</v>
          </cell>
          <cell r="Q552">
            <v>126.01555888652797</v>
          </cell>
          <cell r="R552">
            <v>174.86948630809789</v>
          </cell>
          <cell r="S552">
            <v>152.78109536170965</v>
          </cell>
        </row>
        <row r="553">
          <cell r="B553" t="str">
            <v xml:space="preserve">      Pre-cutoff date</v>
          </cell>
        </row>
        <row r="554">
          <cell r="B554" t="str">
            <v xml:space="preserve">      Post-cutoff date</v>
          </cell>
        </row>
        <row r="555">
          <cell r="B555" t="str">
            <v xml:space="preserve">    Other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3.8990521396877811</v>
          </cell>
          <cell r="K555">
            <v>3.7787978014267334</v>
          </cell>
          <cell r="L555">
            <v>3.8058142566680893</v>
          </cell>
          <cell r="M555">
            <v>1.117209599018097</v>
          </cell>
          <cell r="N555">
            <v>1.1245371741056436</v>
          </cell>
          <cell r="O555">
            <v>1.0349739652872092</v>
          </cell>
          <cell r="P555">
            <v>1.0814456290006635</v>
          </cell>
          <cell r="Q555">
            <v>116.28146828529813</v>
          </cell>
          <cell r="R555">
            <v>-15.440652533769565</v>
          </cell>
          <cell r="S555">
            <v>2.1975021249055828</v>
          </cell>
        </row>
        <row r="556">
          <cell r="B556" t="str">
            <v xml:space="preserve"> Commercial banks (London Club)</v>
          </cell>
          <cell r="F556">
            <v>50.2</v>
          </cell>
          <cell r="G556">
            <v>46.96</v>
          </cell>
          <cell r="H556">
            <v>45.19</v>
          </cell>
          <cell r="I556">
            <v>47.38</v>
          </cell>
          <cell r="J556">
            <v>22.413030660377359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</row>
        <row r="557">
          <cell r="B557" t="str">
            <v xml:space="preserve"> Suppliers (Kinshasa Club)</v>
          </cell>
          <cell r="F557">
            <v>1.7899999999999991</v>
          </cell>
          <cell r="G557">
            <v>7.7999999999999989</v>
          </cell>
          <cell r="H557">
            <v>1.1999999999999966</v>
          </cell>
          <cell r="I557">
            <v>2.1699999999999982</v>
          </cell>
          <cell r="J557">
            <v>-2.8792524502343682</v>
          </cell>
          <cell r="K557">
            <v>4.9421342533037045</v>
          </cell>
          <cell r="L557">
            <v>5.9192259812354999</v>
          </cell>
          <cell r="M557">
            <v>7.8419519931077968</v>
          </cell>
          <cell r="N557">
            <v>6.7891312623023952</v>
          </cell>
          <cell r="O557">
            <v>6.9349847865104719</v>
          </cell>
          <cell r="P557">
            <v>11.296629500389097</v>
          </cell>
          <cell r="Q557">
            <v>14.905470861864643</v>
          </cell>
          <cell r="R557">
            <v>5.4045882636309273</v>
          </cell>
          <cell r="S557">
            <v>1.2730340123176518</v>
          </cell>
        </row>
        <row r="558">
          <cell r="B558" t="str">
            <v xml:space="preserve"> World Bank Gecamines Trust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9.9024017518798946</v>
          </cell>
          <cell r="K558">
            <v>7.8389723636566497</v>
          </cell>
          <cell r="L558">
            <v>0.82998510591836272</v>
          </cell>
          <cell r="M558">
            <v>16.53088406397152</v>
          </cell>
          <cell r="N558">
            <v>16.727221911682506</v>
          </cell>
          <cell r="O558">
            <v>16.91587479038569</v>
          </cell>
          <cell r="P558">
            <v>18.725544997205144</v>
          </cell>
          <cell r="Q558">
            <v>44.158619456616137</v>
          </cell>
          <cell r="R558">
            <v>0.46771502017979572</v>
          </cell>
          <cell r="S558">
            <v>-7.3632127392292119</v>
          </cell>
        </row>
        <row r="559">
          <cell r="B559" t="str">
            <v xml:space="preserve"> Short term</v>
          </cell>
        </row>
        <row r="560">
          <cell r="B560" t="str">
            <v xml:space="preserve">   of which: central bank</v>
          </cell>
        </row>
        <row r="562">
          <cell r="B562" t="str">
            <v>24. Check on net change in arrears</v>
          </cell>
        </row>
        <row r="563">
          <cell r="B563" t="str">
            <v>Total</v>
          </cell>
          <cell r="F563">
            <v>-243.20418542922172</v>
          </cell>
          <cell r="G563">
            <v>-382.51297825880619</v>
          </cell>
          <cell r="H563">
            <v>-1316.4724200033552</v>
          </cell>
          <cell r="I563">
            <v>-523.66341583220367</v>
          </cell>
          <cell r="J563">
            <v>-1253.7154907550196</v>
          </cell>
          <cell r="K563">
            <v>-2682.8433802660843</v>
          </cell>
          <cell r="L563">
            <v>-3971.7727351392155</v>
          </cell>
          <cell r="M563">
            <v>-5135.8896658654112</v>
          </cell>
          <cell r="N563">
            <v>-6274.0249614837348</v>
          </cell>
          <cell r="O563">
            <v>-7308.3549585550518</v>
          </cell>
          <cell r="P563">
            <v>-5335.969421390736</v>
          </cell>
          <cell r="Q563">
            <v>-6608.664002909235</v>
          </cell>
          <cell r="R563">
            <v>-8546.4779157907105</v>
          </cell>
          <cell r="S563">
            <v>-10694.168256375919</v>
          </cell>
        </row>
        <row r="564">
          <cell r="B564" t="str">
            <v xml:space="preserve"> Multilaterals (incl. Fd.)</v>
          </cell>
          <cell r="F564">
            <v>0</v>
          </cell>
          <cell r="G564">
            <v>-10.873710972361728</v>
          </cell>
          <cell r="H564">
            <v>-3.5770737328871709</v>
          </cell>
          <cell r="I564">
            <v>0.24038636087685061</v>
          </cell>
          <cell r="J564">
            <v>-10.77991706590891</v>
          </cell>
          <cell r="K564">
            <v>-45.110126692070679</v>
          </cell>
          <cell r="L564">
            <v>-47.017089289530198</v>
          </cell>
          <cell r="M564">
            <v>-49.353721539412255</v>
          </cell>
          <cell r="N564">
            <v>-48.55454288498494</v>
          </cell>
          <cell r="O564">
            <v>-35.238019376158732</v>
          </cell>
          <cell r="P564">
            <v>-68.471619113922102</v>
          </cell>
          <cell r="Q564">
            <v>-71.413946882486329</v>
          </cell>
          <cell r="R564">
            <v>-61.482059615834245</v>
          </cell>
          <cell r="S564">
            <v>-59.995925090248136</v>
          </cell>
        </row>
        <row r="565">
          <cell r="B565" t="str">
            <v xml:space="preserve">   Fund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-11.004999999999981</v>
          </cell>
          <cell r="L565">
            <v>-8.5922270000000012</v>
          </cell>
          <cell r="M565">
            <v>-10.912166000000013</v>
          </cell>
          <cell r="N565">
            <v>-8.9792159999999921</v>
          </cell>
          <cell r="O565">
            <v>-0.3059999999999945</v>
          </cell>
          <cell r="P565">
            <v>-12.158999999999999</v>
          </cell>
          <cell r="Q565">
            <v>-20.389999999999997</v>
          </cell>
          <cell r="R565">
            <v>-10.237633000000002</v>
          </cell>
          <cell r="S565">
            <v>-12.069907000000001</v>
          </cell>
        </row>
        <row r="566">
          <cell r="B566" t="str">
            <v xml:space="preserve">   Multilaterals (excl. Fd.)</v>
          </cell>
          <cell r="F566">
            <v>0</v>
          </cell>
          <cell r="G566">
            <v>-10.873710972361728</v>
          </cell>
          <cell r="H566">
            <v>-3.5770737328871709</v>
          </cell>
          <cell r="I566">
            <v>0.24038636087685061</v>
          </cell>
          <cell r="J566">
            <v>-10.77991706590891</v>
          </cell>
          <cell r="K566">
            <v>-34.105126692070698</v>
          </cell>
          <cell r="L566">
            <v>-38.424862289530196</v>
          </cell>
          <cell r="M566">
            <v>-38.441555539412242</v>
          </cell>
          <cell r="N566">
            <v>-39.575326884984946</v>
          </cell>
          <cell r="O566">
            <v>-34.932019376158735</v>
          </cell>
          <cell r="P566">
            <v>-56.312619113922104</v>
          </cell>
          <cell r="Q566">
            <v>-51.023946882486328</v>
          </cell>
          <cell r="R566">
            <v>-51.244426615834243</v>
          </cell>
          <cell r="S566">
            <v>-47.926018090248135</v>
          </cell>
        </row>
        <row r="567">
          <cell r="B567" t="str">
            <v xml:space="preserve">       World Bank</v>
          </cell>
        </row>
        <row r="568">
          <cell r="B568" t="str">
            <v xml:space="preserve">       Other</v>
          </cell>
        </row>
        <row r="569">
          <cell r="B569" t="str">
            <v xml:space="preserve"> Bilateral official</v>
          </cell>
          <cell r="F569">
            <v>0</v>
          </cell>
          <cell r="G569">
            <v>-1.3313010795929259</v>
          </cell>
          <cell r="H569">
            <v>-185.85710280373834</v>
          </cell>
          <cell r="I569">
            <v>-13.233418294285599</v>
          </cell>
          <cell r="J569">
            <v>-88.304140071052643</v>
          </cell>
          <cell r="K569">
            <v>-388.01017424862579</v>
          </cell>
          <cell r="L569">
            <v>-361.75116557598108</v>
          </cell>
          <cell r="M569">
            <v>-337.08218850374226</v>
          </cell>
          <cell r="N569">
            <v>-392.17710094213459</v>
          </cell>
          <cell r="O569">
            <v>-305.73262778401403</v>
          </cell>
          <cell r="P569">
            <v>-133.37599818050859</v>
          </cell>
          <cell r="Q569">
            <v>-9.7205158563747887</v>
          </cell>
          <cell r="R569">
            <v>-186.96260111808778</v>
          </cell>
          <cell r="S569">
            <v>-150.51860278666024</v>
          </cell>
        </row>
        <row r="570">
          <cell r="B570" t="str">
            <v xml:space="preserve">   Paris Club</v>
          </cell>
          <cell r="F570">
            <v>0</v>
          </cell>
          <cell r="G570">
            <v>-1.3313010795929259</v>
          </cell>
          <cell r="H570">
            <v>-185.85710280373834</v>
          </cell>
          <cell r="I570">
            <v>-13.233418294285599</v>
          </cell>
          <cell r="J570">
            <v>-88.304140071052643</v>
          </cell>
          <cell r="K570">
            <v>-388.01017424862579</v>
          </cell>
          <cell r="L570">
            <v>-361.75116557598108</v>
          </cell>
          <cell r="M570">
            <v>-337.08218850374226</v>
          </cell>
          <cell r="N570">
            <v>-392.17710094213459</v>
          </cell>
          <cell r="O570">
            <v>-305.73262778401403</v>
          </cell>
          <cell r="P570">
            <v>-133.37599818050859</v>
          </cell>
          <cell r="Q570">
            <v>-124.87458756327626</v>
          </cell>
          <cell r="R570">
            <v>-173.71204493582255</v>
          </cell>
          <cell r="S570">
            <v>-151.63286022663121</v>
          </cell>
        </row>
        <row r="571">
          <cell r="B571" t="str">
            <v xml:space="preserve">      Pre-cutoff date</v>
          </cell>
        </row>
        <row r="572">
          <cell r="B572" t="str">
            <v xml:space="preserve">      Post-cutoff date</v>
          </cell>
        </row>
        <row r="573">
          <cell r="B573" t="str">
            <v xml:space="preserve">    Other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115.15407170690148</v>
          </cell>
          <cell r="R573">
            <v>-13.250556182265239</v>
          </cell>
          <cell r="S573">
            <v>1.114257439970967</v>
          </cell>
        </row>
        <row r="574">
          <cell r="B574" t="str">
            <v xml:space="preserve"> Commercial banks (London Club)</v>
          </cell>
          <cell r="F574">
            <v>-244.99418542922172</v>
          </cell>
          <cell r="G574">
            <v>-367.23410093581373</v>
          </cell>
          <cell r="H574">
            <v>-914.65007203102937</v>
          </cell>
          <cell r="I574">
            <v>-501.50182873046265</v>
          </cell>
          <cell r="J574">
            <v>-1089.63421413889</v>
          </cell>
          <cell r="K574">
            <v>-2027.0373631040325</v>
          </cell>
          <cell r="L574">
            <v>-3187.1434693179549</v>
          </cell>
          <cell r="M574">
            <v>-4194.0212773821186</v>
          </cell>
          <cell r="N574">
            <v>-5087.6218640599345</v>
          </cell>
          <cell r="O574">
            <v>-6088.7418612672482</v>
          </cell>
          <cell r="P574">
            <v>-4010.486978593899</v>
          </cell>
          <cell r="Q574">
            <v>-5482.8644630983508</v>
          </cell>
          <cell r="R574">
            <v>-6802.5705670851967</v>
          </cell>
          <cell r="S574">
            <v>-8663.3563391342304</v>
          </cell>
        </row>
        <row r="575">
          <cell r="B575" t="str">
            <v xml:space="preserve"> Suppliers (Kinshasa Club)</v>
          </cell>
          <cell r="F575">
            <v>1.7899999999999991</v>
          </cell>
          <cell r="G575">
            <v>-3.0738652710377963</v>
          </cell>
          <cell r="H575">
            <v>-112.19817143570026</v>
          </cell>
          <cell r="I575">
            <v>-9.1685551683322792</v>
          </cell>
          <cell r="J575">
            <v>-46.965121231048052</v>
          </cell>
          <cell r="K575">
            <v>-148.63018858501201</v>
          </cell>
          <cell r="L575">
            <v>-247.42449606166787</v>
          </cell>
          <cell r="M575">
            <v>-374.09886250410887</v>
          </cell>
          <cell r="N575">
            <v>-504.20417550836413</v>
          </cell>
          <cell r="O575">
            <v>-608.82382491801593</v>
          </cell>
          <cell r="P575">
            <v>-846.09687049961099</v>
          </cell>
          <cell r="Q575">
            <v>-812.69895622594095</v>
          </cell>
          <cell r="R575">
            <v>-1088.8720773209971</v>
          </cell>
          <cell r="S575">
            <v>-1459.0356550661318</v>
          </cell>
        </row>
        <row r="576">
          <cell r="B576" t="str">
            <v xml:space="preserve"> World Bank Gecamines Trust</v>
          </cell>
          <cell r="F576">
            <v>0</v>
          </cell>
          <cell r="G576">
            <v>0</v>
          </cell>
          <cell r="H576">
            <v>-100.19</v>
          </cell>
          <cell r="I576">
            <v>0</v>
          </cell>
          <cell r="J576">
            <v>-18.032098248120114</v>
          </cell>
          <cell r="K576">
            <v>-74.055527636343356</v>
          </cell>
          <cell r="L576">
            <v>-128.43651489408165</v>
          </cell>
          <cell r="M576">
            <v>-181.33361593602848</v>
          </cell>
          <cell r="N576">
            <v>-241.4672780883175</v>
          </cell>
          <cell r="O576">
            <v>-269.81862520961431</v>
          </cell>
          <cell r="P576">
            <v>-277.53795500279489</v>
          </cell>
          <cell r="Q576">
            <v>-231.96612084608336</v>
          </cell>
          <cell r="R576">
            <v>-406.59061065059404</v>
          </cell>
          <cell r="S576">
            <v>-361.26173429864679</v>
          </cell>
        </row>
        <row r="577">
          <cell r="B577" t="str">
            <v xml:space="preserve"> Short term</v>
          </cell>
        </row>
        <row r="578">
          <cell r="B578" t="str">
            <v xml:space="preserve">   of which: central bank</v>
          </cell>
        </row>
        <row r="580">
          <cell r="B580" t="str">
            <v>25. Check on change in debt</v>
          </cell>
        </row>
        <row r="581">
          <cell r="B581" t="str">
            <v xml:space="preserve">   i. Net debt generating flows</v>
          </cell>
        </row>
        <row r="582">
          <cell r="B582" t="str">
            <v>Total</v>
          </cell>
          <cell r="F582">
            <v>283.26463474744469</v>
          </cell>
          <cell r="G582">
            <v>529.95984270297129</v>
          </cell>
          <cell r="H582">
            <v>394.45015792156539</v>
          </cell>
          <cell r="I582">
            <v>418.86491160707584</v>
          </cell>
          <cell r="J582">
            <v>338.43690172366541</v>
          </cell>
          <cell r="K582">
            <v>91.329966762977008</v>
          </cell>
          <cell r="L582">
            <v>142.43359378398773</v>
          </cell>
          <cell r="M582">
            <v>68.473332080821365</v>
          </cell>
          <cell r="N582">
            <v>-44.185671276795347</v>
          </cell>
          <cell r="O582">
            <v>77.083008269531334</v>
          </cell>
          <cell r="P582">
            <v>131.67829766085131</v>
          </cell>
          <cell r="Q582">
            <v>163.32710400203371</v>
          </cell>
          <cell r="R582">
            <v>-206.60001637114232</v>
          </cell>
          <cell r="S582">
            <v>-117.98401265826359</v>
          </cell>
        </row>
        <row r="583">
          <cell r="B583" t="str">
            <v xml:space="preserve"> Multilaterals (incl. Fd.)</v>
          </cell>
          <cell r="F583">
            <v>83.273449318222958</v>
          </cell>
          <cell r="G583">
            <v>152.47506739415152</v>
          </cell>
          <cell r="H583">
            <v>86.832480694880701</v>
          </cell>
          <cell r="I583">
            <v>44.981237072866264</v>
          </cell>
          <cell r="J583">
            <v>-49.845159198113087</v>
          </cell>
          <cell r="K583">
            <v>42.485887912428765</v>
          </cell>
          <cell r="L583">
            <v>39.360000000000007</v>
          </cell>
          <cell r="M583">
            <v>8</v>
          </cell>
          <cell r="N583">
            <v>-3.9358799999999974</v>
          </cell>
          <cell r="O583">
            <v>-0.86599999999998545</v>
          </cell>
          <cell r="P583">
            <v>-32.245625591874131</v>
          </cell>
          <cell r="Q583">
            <v>-11.177158567905423</v>
          </cell>
          <cell r="R583">
            <v>-12.624316909471531</v>
          </cell>
          <cell r="S583">
            <v>-14.40779118537904</v>
          </cell>
        </row>
        <row r="584">
          <cell r="B584" t="str">
            <v xml:space="preserve">   Fund</v>
          </cell>
          <cell r="F584">
            <v>-35.434600000000003</v>
          </cell>
          <cell r="G584">
            <v>-18.409999999999997</v>
          </cell>
          <cell r="H584">
            <v>-97.192630000000008</v>
          </cell>
          <cell r="I584">
            <v>-105.88239999999999</v>
          </cell>
          <cell r="J584">
            <v>-111.91</v>
          </cell>
          <cell r="K584">
            <v>-35.97</v>
          </cell>
          <cell r="L584">
            <v>0</v>
          </cell>
          <cell r="M584">
            <v>0</v>
          </cell>
          <cell r="N584">
            <v>-3.9358799999999974</v>
          </cell>
          <cell r="O584">
            <v>-0.86599999999999611</v>
          </cell>
          <cell r="P584">
            <v>-23</v>
          </cell>
          <cell r="Q584">
            <v>0</v>
          </cell>
          <cell r="R584">
            <v>-0.54859100000000183</v>
          </cell>
          <cell r="S584">
            <v>0</v>
          </cell>
        </row>
        <row r="585">
          <cell r="B585" t="str">
            <v xml:space="preserve">   Multilaterals (excl. Fd.)</v>
          </cell>
          <cell r="F585">
            <v>118.70804931822295</v>
          </cell>
          <cell r="G585">
            <v>170.88506739415152</v>
          </cell>
          <cell r="H585">
            <v>184.02511069488071</v>
          </cell>
          <cell r="I585">
            <v>150.86363707286628</v>
          </cell>
          <cell r="J585">
            <v>62.064840801886895</v>
          </cell>
          <cell r="K585">
            <v>78.455887912428764</v>
          </cell>
          <cell r="L585">
            <v>39.360000000000007</v>
          </cell>
          <cell r="M585">
            <v>8</v>
          </cell>
          <cell r="N585">
            <v>0</v>
          </cell>
          <cell r="O585">
            <v>0</v>
          </cell>
          <cell r="P585">
            <v>-9.2456255918741235</v>
          </cell>
          <cell r="Q585">
            <v>-11.177158567905423</v>
          </cell>
          <cell r="R585">
            <v>-12.075725909471515</v>
          </cell>
          <cell r="S585">
            <v>-14.40779118537904</v>
          </cell>
        </row>
        <row r="586">
          <cell r="B586" t="str">
            <v xml:space="preserve">       World Bank</v>
          </cell>
          <cell r="F586">
            <v>59.163435643484817</v>
          </cell>
          <cell r="G586">
            <v>123.76503924441703</v>
          </cell>
          <cell r="H586">
            <v>83.253590172675828</v>
          </cell>
          <cell r="I586">
            <v>118.01829975332515</v>
          </cell>
          <cell r="J586">
            <v>37.753393537024024</v>
          </cell>
          <cell r="K586">
            <v>48.877079878280718</v>
          </cell>
          <cell r="L586">
            <v>34.360000000000007</v>
          </cell>
          <cell r="M586">
            <v>-0.19999999999999929</v>
          </cell>
          <cell r="N586">
            <v>-5.2664660203456846</v>
          </cell>
          <cell r="O586">
            <v>-6.1571062648296397</v>
          </cell>
          <cell r="P586">
            <v>-9.2456255918741235</v>
          </cell>
          <cell r="Q586">
            <v>-11.177158567905423</v>
          </cell>
          <cell r="R586">
            <v>-12.075725909471515</v>
          </cell>
          <cell r="S586">
            <v>-14.407791185379036</v>
          </cell>
        </row>
        <row r="587">
          <cell r="B587" t="str">
            <v xml:space="preserve">       Other</v>
          </cell>
          <cell r="F587">
            <v>59.544613674738137</v>
          </cell>
          <cell r="G587">
            <v>47.119873851058408</v>
          </cell>
          <cell r="H587">
            <v>100.77152052220487</v>
          </cell>
          <cell r="I587">
            <v>32.028337319541201</v>
          </cell>
          <cell r="J587">
            <v>12.801447264862876</v>
          </cell>
          <cell r="K587">
            <v>13.778808034148046</v>
          </cell>
          <cell r="L587">
            <v>-16.600000000000001</v>
          </cell>
          <cell r="M587">
            <v>-21.2</v>
          </cell>
          <cell r="N587">
            <v>-23.880699368119227</v>
          </cell>
          <cell r="O587">
            <v>-35.136377292871501</v>
          </cell>
          <cell r="P587">
            <v>-56.467694794535625</v>
          </cell>
          <cell r="Q587">
            <v>-60.26072746753691</v>
          </cell>
          <cell r="R587">
            <v>-63.268546859025975</v>
          </cell>
          <cell r="S587">
            <v>-60.410332584381123</v>
          </cell>
        </row>
        <row r="588">
          <cell r="B588" t="str">
            <v xml:space="preserve"> Bilateral official</v>
          </cell>
          <cell r="F588">
            <v>226.29824858289933</v>
          </cell>
          <cell r="G588">
            <v>371.28248162418754</v>
          </cell>
          <cell r="H588">
            <v>207.20610333948437</v>
          </cell>
          <cell r="I588">
            <v>230.0203363644753</v>
          </cell>
          <cell r="J588">
            <v>190.41932153983643</v>
          </cell>
          <cell r="K588">
            <v>-70.856562837473717</v>
          </cell>
          <cell r="L588">
            <v>-110.95987281399303</v>
          </cell>
          <cell r="M588">
            <v>-124.81781538565866</v>
          </cell>
          <cell r="N588">
            <v>-207.71253345891731</v>
          </cell>
          <cell r="O588">
            <v>-155.27898991826063</v>
          </cell>
          <cell r="P588">
            <v>-70.51441481109228</v>
          </cell>
          <cell r="Q588">
            <v>79.072126607660934</v>
          </cell>
          <cell r="R588">
            <v>-130.05802162957229</v>
          </cell>
          <cell r="S588">
            <v>-109.45861155636538</v>
          </cell>
        </row>
        <row r="589">
          <cell r="B589" t="str">
            <v xml:space="preserve">   Paris Club</v>
          </cell>
          <cell r="F589">
            <v>226.29824858289933</v>
          </cell>
          <cell r="G589">
            <v>371.28248162418754</v>
          </cell>
          <cell r="H589">
            <v>207.20610333948437</v>
          </cell>
          <cell r="I589">
            <v>230.0203363644753</v>
          </cell>
          <cell r="J589">
            <v>190.09501474560909</v>
          </cell>
          <cell r="K589">
            <v>-71.141617217078462</v>
          </cell>
          <cell r="L589">
            <v>-111.20838680463366</v>
          </cell>
          <cell r="M589">
            <v>-125.03982498546354</v>
          </cell>
          <cell r="N589">
            <v>-207.91508984431522</v>
          </cell>
          <cell r="O589">
            <v>-155.42401811721805</v>
          </cell>
          <cell r="P589">
            <v>-70.638402208047765</v>
          </cell>
          <cell r="Q589">
            <v>-36.176420431739096</v>
          </cell>
          <cell r="R589">
            <v>-116.87381558966679</v>
          </cell>
          <cell r="S589">
            <v>-110.60943699426878</v>
          </cell>
        </row>
        <row r="590">
          <cell r="B590" t="str">
            <v xml:space="preserve">      Pre-cutoff date</v>
          </cell>
        </row>
        <row r="591">
          <cell r="B591" t="str">
            <v xml:space="preserve">      Post-cutoff date</v>
          </cell>
        </row>
        <row r="592">
          <cell r="B592" t="str">
            <v xml:space="preserve">    Other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0.32430679422733899</v>
          </cell>
          <cell r="K592">
            <v>0.28505437960472468</v>
          </cell>
          <cell r="L592">
            <v>0.24851399064064017</v>
          </cell>
          <cell r="M592">
            <v>0.22200959980487822</v>
          </cell>
          <cell r="N592">
            <v>0.20255638539791088</v>
          </cell>
          <cell r="O592">
            <v>0.14502819895744334</v>
          </cell>
          <cell r="P592">
            <v>0.1239873969554901</v>
          </cell>
          <cell r="Q592">
            <v>115.24854703940004</v>
          </cell>
          <cell r="R592">
            <v>-13.184206039905504</v>
          </cell>
          <cell r="S592">
            <v>1.1508254379034011</v>
          </cell>
        </row>
        <row r="593">
          <cell r="B593" t="str">
            <v xml:space="preserve"> Commercial banks (London Club)</v>
          </cell>
          <cell r="F593">
            <v>-10.937063153677649</v>
          </cell>
          <cell r="G593">
            <v>6.4422936846322401</v>
          </cell>
          <cell r="H593">
            <v>97.404138920833262</v>
          </cell>
          <cell r="I593">
            <v>148.93596166793984</v>
          </cell>
          <cell r="J593">
            <v>194.16376425438881</v>
          </cell>
          <cell r="K593">
            <v>98.357434343273411</v>
          </cell>
          <cell r="L593">
            <v>218.14515402273406</v>
          </cell>
          <cell r="M593">
            <v>174.04526753288084</v>
          </cell>
          <cell r="N593">
            <v>157.38131410414874</v>
          </cell>
          <cell r="O593">
            <v>224.34370350271524</v>
          </cell>
          <cell r="P593">
            <v>217.8707907619218</v>
          </cell>
          <cell r="Q593">
            <v>4.0616105805436877</v>
          </cell>
          <cell r="R593">
            <v>4.1770393628893885</v>
          </cell>
          <cell r="S593">
            <v>4.1806102382704999</v>
          </cell>
        </row>
        <row r="594">
          <cell r="B594" t="str">
            <v xml:space="preserve"> Suppliers (Kinshasa Club)</v>
          </cell>
          <cell r="F594">
            <v>-14.370000000000001</v>
          </cell>
          <cell r="G594">
            <v>-5.1400000000000006</v>
          </cell>
          <cell r="H594">
            <v>-4.4000000000000012</v>
          </cell>
          <cell r="I594">
            <v>-18.116</v>
          </cell>
          <cell r="J594">
            <v>-12.703388121526601</v>
          </cell>
          <cell r="K594">
            <v>-14.252112033680271</v>
          </cell>
          <cell r="L594">
            <v>-1.3894629585742964</v>
          </cell>
          <cell r="M594">
            <v>3.3516287970542908</v>
          </cell>
          <cell r="N594">
            <v>2.9196058309078197</v>
          </cell>
          <cell r="O594">
            <v>2.5050325274467484</v>
          </cell>
          <cell r="P594">
            <v>10.628475194573401</v>
          </cell>
          <cell r="Q594">
            <v>5.8279477929380317</v>
          </cell>
          <cell r="R594">
            <v>-4.4849325019120343</v>
          </cell>
          <cell r="S594">
            <v>-0.39699019432069704</v>
          </cell>
        </row>
        <row r="595">
          <cell r="B595" t="str">
            <v xml:space="preserve"> World Bank Gecamines Trust</v>
          </cell>
          <cell r="F595">
            <v>0</v>
          </cell>
          <cell r="G595">
            <v>5.9</v>
          </cell>
          <cell r="H595">
            <v>7.4074349663670498</v>
          </cell>
          <cell r="I595">
            <v>13.0433765017944</v>
          </cell>
          <cell r="J595">
            <v>16.402363249079823</v>
          </cell>
          <cell r="K595">
            <v>35.595319378428819</v>
          </cell>
          <cell r="L595">
            <v>-2.7222244661790187</v>
          </cell>
          <cell r="M595">
            <v>7.8942511365448986</v>
          </cell>
          <cell r="N595">
            <v>7.1618222470653983</v>
          </cell>
          <cell r="O595">
            <v>6.3792621576299613</v>
          </cell>
          <cell r="P595">
            <v>5.9390721073225272</v>
          </cell>
          <cell r="Q595">
            <v>85.54257758879649</v>
          </cell>
          <cell r="R595">
            <v>-63.609784693075852</v>
          </cell>
          <cell r="S595">
            <v>2.0987700395310149</v>
          </cell>
        </row>
        <row r="596">
          <cell r="B596" t="str">
            <v xml:space="preserve"> Short term</v>
          </cell>
          <cell r="F596">
            <v>-1</v>
          </cell>
          <cell r="G596">
            <v>-1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</row>
        <row r="597">
          <cell r="B597" t="str">
            <v xml:space="preserve">   of which: central bank</v>
          </cell>
        </row>
        <row r="598">
          <cell r="B598" t="str">
            <v xml:space="preserve"> Financing gap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</row>
        <row r="600">
          <cell r="B600" t="str">
            <v xml:space="preserve">   ii. Valuation change of debt</v>
          </cell>
        </row>
        <row r="601">
          <cell r="B601" t="str">
            <v>Total</v>
          </cell>
          <cell r="F601">
            <v>-412.18015098560318</v>
          </cell>
          <cell r="G601">
            <v>-2834.287841649088</v>
          </cell>
          <cell r="H601">
            <v>-191.45100372263789</v>
          </cell>
          <cell r="I601">
            <v>3249.8312736750268</v>
          </cell>
          <cell r="J601">
            <v>5.0611896896330109</v>
          </cell>
          <cell r="K601">
            <v>492.90256945685195</v>
          </cell>
          <cell r="L601">
            <v>686.37224548575534</v>
          </cell>
          <cell r="M601">
            <v>261.50257878486218</v>
          </cell>
          <cell r="N601">
            <v>223.41962239981012</v>
          </cell>
          <cell r="O601">
            <v>448.553821616101</v>
          </cell>
          <cell r="P601">
            <v>-1114.6679439395368</v>
          </cell>
          <cell r="Q601">
            <v>30.062603775780985</v>
          </cell>
          <cell r="R601">
            <v>455.287102959116</v>
          </cell>
          <cell r="S601">
            <v>102.78938178499411</v>
          </cell>
        </row>
        <row r="602">
          <cell r="B602" t="str">
            <v xml:space="preserve"> Multilaterals (incl. Fd.)</v>
          </cell>
          <cell r="G602">
            <v>-85.637610976635045</v>
          </cell>
          <cell r="H602">
            <v>-77.423986383081115</v>
          </cell>
          <cell r="I602">
            <v>214.72613604517156</v>
          </cell>
          <cell r="J602">
            <v>0.33291886792442682</v>
          </cell>
          <cell r="K602">
            <v>11.004999999999896</v>
          </cell>
          <cell r="L602">
            <v>-11.407772999999786</v>
          </cell>
          <cell r="M602">
            <v>0.91216599999984282</v>
          </cell>
          <cell r="N602">
            <v>8.9792159999999512</v>
          </cell>
          <cell r="O602">
            <v>0.30187999999998283</v>
          </cell>
          <cell r="P602">
            <v>21.404625591874236</v>
          </cell>
          <cell r="Q602">
            <v>31.567158567905295</v>
          </cell>
          <cell r="R602">
            <v>22.313358909471503</v>
          </cell>
          <cell r="S602">
            <v>26.477698185379097</v>
          </cell>
        </row>
        <row r="603">
          <cell r="B603" t="str">
            <v xml:space="preserve">   Fund</v>
          </cell>
          <cell r="F603">
            <v>4.4869999999974652E-3</v>
          </cell>
          <cell r="G603">
            <v>-5.4000000000939963E-3</v>
          </cell>
          <cell r="H603">
            <v>0</v>
          </cell>
          <cell r="I603">
            <v>2.6300000001526769E-3</v>
          </cell>
          <cell r="J603">
            <v>2.3999999998807198E-3</v>
          </cell>
          <cell r="K603">
            <v>11.00499999999991</v>
          </cell>
          <cell r="L603">
            <v>8.5922270000000935</v>
          </cell>
          <cell r="M603">
            <v>10.912165999999957</v>
          </cell>
          <cell r="N603">
            <v>8.9792160000000081</v>
          </cell>
          <cell r="O603">
            <v>0.30187999999999349</v>
          </cell>
          <cell r="P603">
            <v>12.158999999999992</v>
          </cell>
          <cell r="Q603">
            <v>20.389999999999986</v>
          </cell>
          <cell r="R603">
            <v>10.237633000000031</v>
          </cell>
          <cell r="S603">
            <v>12.069907000000001</v>
          </cell>
        </row>
        <row r="604">
          <cell r="B604" t="str">
            <v xml:space="preserve">   Multilaterals (excl. Fd.)</v>
          </cell>
          <cell r="G604">
            <v>-85.632210976635065</v>
          </cell>
          <cell r="H604">
            <v>-77.423986383080887</v>
          </cell>
          <cell r="I604">
            <v>214.72350604517121</v>
          </cell>
          <cell r="J604">
            <v>0.330518867924674</v>
          </cell>
          <cell r="K604">
            <v>0</v>
          </cell>
          <cell r="L604">
            <v>-20.000000000000107</v>
          </cell>
          <cell r="M604">
            <v>-10</v>
          </cell>
          <cell r="N604">
            <v>0</v>
          </cell>
          <cell r="O604">
            <v>0</v>
          </cell>
          <cell r="P604">
            <v>9.2456255918741235</v>
          </cell>
          <cell r="Q604">
            <v>11.177158567905423</v>
          </cell>
          <cell r="R604">
            <v>12.075725909471515</v>
          </cell>
          <cell r="S604">
            <v>14.40779118537904</v>
          </cell>
        </row>
        <row r="605">
          <cell r="B605" t="str">
            <v xml:space="preserve">       World Bank</v>
          </cell>
          <cell r="G605">
            <v>8.8822944742318128</v>
          </cell>
          <cell r="H605">
            <v>-23.672899545473612</v>
          </cell>
          <cell r="I605">
            <v>0.4819527484390278</v>
          </cell>
          <cell r="J605">
            <v>0.33051886792445373</v>
          </cell>
          <cell r="K605">
            <v>10.624927991628617</v>
          </cell>
          <cell r="L605">
            <v>-7.0292160093783806</v>
          </cell>
          <cell r="M605">
            <v>5.6262399911880259</v>
          </cell>
          <cell r="N605">
            <v>12.034643173813858</v>
          </cell>
          <cell r="O605">
            <v>12.663598645329461</v>
          </cell>
          <cell r="P605">
            <v>-868.20768819876366</v>
          </cell>
          <cell r="Q605">
            <v>11.177158567905423</v>
          </cell>
          <cell r="R605">
            <v>12.075725909471515</v>
          </cell>
          <cell r="S605">
            <v>14.407791185379036</v>
          </cell>
        </row>
        <row r="606">
          <cell r="B606" t="str">
            <v xml:space="preserve">       Other</v>
          </cell>
          <cell r="G606">
            <v>-94.514351152190784</v>
          </cell>
          <cell r="H606">
            <v>-53.751086837607261</v>
          </cell>
          <cell r="I606">
            <v>215.0585532967321</v>
          </cell>
          <cell r="J606">
            <v>11.510000000000215</v>
          </cell>
          <cell r="K606">
            <v>5.1750720083714263</v>
          </cell>
          <cell r="L606">
            <v>8.6292160093782755</v>
          </cell>
          <cell r="M606">
            <v>13.773760008811973</v>
          </cell>
          <cell r="N606">
            <v>17.112522214651054</v>
          </cell>
          <cell r="O606">
            <v>28.629884912371679</v>
          </cell>
          <cell r="P606">
            <v>1054.3309571695956</v>
          </cell>
          <cell r="Q606">
            <v>130.1668872328018</v>
          </cell>
          <cell r="R606">
            <v>145.87385676622446</v>
          </cell>
          <cell r="S606">
            <v>131.77372665584102</v>
          </cell>
        </row>
        <row r="607">
          <cell r="B607" t="str">
            <v xml:space="preserve"> Bilateral official</v>
          </cell>
          <cell r="G607">
            <v>-2655.3028811561398</v>
          </cell>
          <cell r="H607">
            <v>-112.42186342706034</v>
          </cell>
          <cell r="I607">
            <v>2940.4472714805356</v>
          </cell>
          <cell r="J607">
            <v>-41.912067702967846</v>
          </cell>
          <cell r="K607">
            <v>503.1272008055231</v>
          </cell>
          <cell r="L607">
            <v>627.53277259998629</v>
          </cell>
          <cell r="M607">
            <v>243.76339597354746</v>
          </cell>
          <cell r="N607">
            <v>213.18489675426466</v>
          </cell>
          <cell r="O607">
            <v>435.74267656106701</v>
          </cell>
          <cell r="P607">
            <v>550.27446658270412</v>
          </cell>
          <cell r="Q607">
            <v>23.878565953333933</v>
          </cell>
          <cell r="R607">
            <v>421.16641091239876</v>
          </cell>
          <cell r="S607">
            <v>59.894606004430159</v>
          </cell>
        </row>
        <row r="608">
          <cell r="B608" t="str">
            <v xml:space="preserve">   Paris Club</v>
          </cell>
          <cell r="G608">
            <v>-2655.3028811561398</v>
          </cell>
          <cell r="H608">
            <v>-112.42186342706034</v>
          </cell>
          <cell r="I608">
            <v>2940.4472714805356</v>
          </cell>
          <cell r="J608">
            <v>-67.240019267044204</v>
          </cell>
          <cell r="K608">
            <v>503.12720080552305</v>
          </cell>
          <cell r="L608">
            <v>627.53277259998572</v>
          </cell>
          <cell r="M608">
            <v>243.7633959735478</v>
          </cell>
          <cell r="N608">
            <v>213.18489675426491</v>
          </cell>
          <cell r="O608">
            <v>435.74267656106707</v>
          </cell>
          <cell r="P608">
            <v>570.45011967679181</v>
          </cell>
          <cell r="Q608">
            <v>138.64169391980013</v>
          </cell>
          <cell r="R608">
            <v>305.1590891541278</v>
          </cell>
          <cell r="S608">
            <v>58.228281483722981</v>
          </cell>
        </row>
        <row r="609">
          <cell r="B609" t="str">
            <v xml:space="preserve">      Pre-cutoff date</v>
          </cell>
        </row>
        <row r="610">
          <cell r="B610" t="str">
            <v xml:space="preserve">      Post-cutoff date</v>
          </cell>
        </row>
        <row r="611">
          <cell r="B611" t="str">
            <v xml:space="preserve">    Other</v>
          </cell>
          <cell r="G611">
            <v>0</v>
          </cell>
          <cell r="H611">
            <v>0</v>
          </cell>
          <cell r="I611">
            <v>0</v>
          </cell>
          <cell r="J611">
            <v>25.327951564076692</v>
          </cell>
          <cell r="K611">
            <v>-1.3322676295501878E-15</v>
          </cell>
          <cell r="L611">
            <v>-1.3322676295501878E-15</v>
          </cell>
          <cell r="M611">
            <v>-5.5511151231257827E-16</v>
          </cell>
          <cell r="N611">
            <v>1.3322676295501878E-15</v>
          </cell>
          <cell r="O611">
            <v>8.8817841970012523E-16</v>
          </cell>
          <cell r="P611">
            <v>-20.175653094087924</v>
          </cell>
          <cell r="Q611">
            <v>-114.76312796646596</v>
          </cell>
          <cell r="R611">
            <v>116.00732175827025</v>
          </cell>
          <cell r="S611">
            <v>1.6663245207071131</v>
          </cell>
        </row>
        <row r="612">
          <cell r="B612" t="str">
            <v xml:space="preserve"> Commercial banks (London Club)</v>
          </cell>
          <cell r="G612">
            <v>-42.38485200316709</v>
          </cell>
          <cell r="H612">
            <v>-57.586661662515226</v>
          </cell>
          <cell r="I612">
            <v>77.084243762309967</v>
          </cell>
          <cell r="J612">
            <v>-27.910346955205284</v>
          </cell>
          <cell r="K612">
            <v>-1.37266406072942</v>
          </cell>
          <cell r="L612">
            <v>10.130799191650169</v>
          </cell>
          <cell r="M612">
            <v>0.26748634736671306</v>
          </cell>
          <cell r="N612">
            <v>-15.471712266136393</v>
          </cell>
          <cell r="O612">
            <v>-4.406609735352049</v>
          </cell>
          <cell r="P612">
            <v>-1758.0095717528297</v>
          </cell>
          <cell r="Q612">
            <v>-2.3591046392704218</v>
          </cell>
          <cell r="R612">
            <v>-5.3285173172770435</v>
          </cell>
          <cell r="S612">
            <v>-3.4966912829444183</v>
          </cell>
        </row>
        <row r="613">
          <cell r="B613" t="str">
            <v xml:space="preserve"> Suppliers (Kinshasa Club)</v>
          </cell>
          <cell r="G613">
            <v>-46.062497513146226</v>
          </cell>
          <cell r="H613">
            <v>63.38894271638619</v>
          </cell>
          <cell r="I613">
            <v>30.616998888803622</v>
          </cell>
          <cell r="J613">
            <v>-5.7163587849631625</v>
          </cell>
          <cell r="K613">
            <v>2.3092638912203256E-14</v>
          </cell>
          <cell r="L613">
            <v>1.1546319456101628E-14</v>
          </cell>
          <cell r="M613">
            <v>1.2434497875801753E-14</v>
          </cell>
          <cell r="N613">
            <v>-7.1054273576010019E-15</v>
          </cell>
          <cell r="O613">
            <v>-1.865174681370263E-14</v>
          </cell>
          <cell r="P613">
            <v>75.307199017219162</v>
          </cell>
          <cell r="Q613">
            <v>8.554395527702896</v>
          </cell>
          <cell r="R613">
            <v>8.5489637255683704E-2</v>
          </cell>
          <cell r="S613">
            <v>2.582469693422329</v>
          </cell>
        </row>
        <row r="614">
          <cell r="B614" t="str">
            <v xml:space="preserve"> World Bank Gecamines Trust</v>
          </cell>
          <cell r="G614">
            <v>-5.9</v>
          </cell>
          <cell r="H614">
            <v>-7.4074349663670498</v>
          </cell>
          <cell r="I614">
            <v>-13.0433765017944</v>
          </cell>
          <cell r="J614">
            <v>80.26704426484585</v>
          </cell>
          <cell r="K614">
            <v>-19.856967287942176</v>
          </cell>
          <cell r="L614">
            <v>60.116446694119439</v>
          </cell>
          <cell r="M614">
            <v>16.559530463946327</v>
          </cell>
          <cell r="N614">
            <v>16.727221911682509</v>
          </cell>
          <cell r="O614">
            <v>16.915874790385693</v>
          </cell>
          <cell r="P614">
            <v>-3.6446633785016722</v>
          </cell>
          <cell r="Q614">
            <v>-31.5784116338925</v>
          </cell>
          <cell r="R614">
            <v>17.050360817267233</v>
          </cell>
          <cell r="S614">
            <v>17.33129918470738</v>
          </cell>
        </row>
        <row r="615">
          <cell r="B615" t="str">
            <v xml:space="preserve"> Short term</v>
          </cell>
          <cell r="G615">
            <v>1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</row>
        <row r="616">
          <cell r="B616" t="str">
            <v xml:space="preserve">   of which: central bank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</row>
        <row r="617">
          <cell r="B617" t="str">
            <v xml:space="preserve"> Financing gap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</row>
        <row r="622">
          <cell r="A622" t="str">
            <v>|| ~</v>
          </cell>
          <cell r="B622" t="str">
            <v>"MULTI"</v>
          </cell>
        </row>
        <row r="623">
          <cell r="C623" t="str">
            <v>Table 2.1. Zaire: Debt Flows, Multilateral Institutions</v>
          </cell>
        </row>
        <row r="626">
          <cell r="D626">
            <v>1984</v>
          </cell>
          <cell r="E626">
            <v>1985</v>
          </cell>
          <cell r="F626">
            <v>1986</v>
          </cell>
          <cell r="G626">
            <v>1987</v>
          </cell>
          <cell r="H626">
            <v>1988</v>
          </cell>
          <cell r="I626">
            <v>1989</v>
          </cell>
          <cell r="J626">
            <v>1990</v>
          </cell>
          <cell r="K626">
            <v>1991</v>
          </cell>
          <cell r="L626">
            <v>1992</v>
          </cell>
          <cell r="M626">
            <v>1993</v>
          </cell>
          <cell r="N626">
            <v>1994</v>
          </cell>
          <cell r="O626">
            <v>1995</v>
          </cell>
          <cell r="P626">
            <v>1996</v>
          </cell>
          <cell r="Q626">
            <v>1997</v>
          </cell>
          <cell r="R626">
            <v>1998</v>
          </cell>
          <cell r="S626">
            <v>1999</v>
          </cell>
        </row>
        <row r="629">
          <cell r="B629" t="str">
            <v>1.  MULTILATERAL INSTITUTIONS EXCLUDING FUND FACILITIES [1]</v>
          </cell>
        </row>
        <row r="630">
          <cell r="B630" t="str">
            <v>Transactions</v>
          </cell>
        </row>
        <row r="631">
          <cell r="B631" t="str">
            <v xml:space="preserve">   Grants ***</v>
          </cell>
          <cell r="F631">
            <v>38.42</v>
          </cell>
          <cell r="G631">
            <v>25.578551249360402</v>
          </cell>
          <cell r="H631">
            <v>33.244538365378901</v>
          </cell>
          <cell r="I631">
            <v>56.470120143548101</v>
          </cell>
          <cell r="J631">
            <v>45.7230247641509</v>
          </cell>
          <cell r="K631">
            <v>1.2288504268506606</v>
          </cell>
          <cell r="L631">
            <v>1.4129795467853543</v>
          </cell>
          <cell r="M631">
            <v>6.2878847944736478</v>
          </cell>
          <cell r="N631">
            <v>1</v>
          </cell>
          <cell r="O631">
            <v>11.034831229589887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</row>
        <row r="632">
          <cell r="B632" t="str">
            <v xml:space="preserve">   Disbursements (ex.Gécamines)</v>
          </cell>
          <cell r="F632">
            <v>148.5383304940375</v>
          </cell>
          <cell r="G632">
            <v>200.89393739700949</v>
          </cell>
          <cell r="H632">
            <v>211.4197877589917</v>
          </cell>
          <cell r="I632">
            <v>176.4136199095023</v>
          </cell>
          <cell r="J632">
            <v>77.495359669811393</v>
          </cell>
          <cell r="K632">
            <v>84.655887912428767</v>
          </cell>
          <cell r="L632">
            <v>22.26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</row>
        <row r="634">
          <cell r="B634" t="str">
            <v xml:space="preserve"> Debt service due</v>
          </cell>
          <cell r="F634">
            <v>53.399226100342496</v>
          </cell>
          <cell r="G634">
            <v>57.830991481326407</v>
          </cell>
          <cell r="H634">
            <v>51.855765262144864</v>
          </cell>
          <cell r="I634">
            <v>51.849914434320596</v>
          </cell>
          <cell r="J634">
            <v>68.602457860162261</v>
          </cell>
          <cell r="K634">
            <v>67.40412669207069</v>
          </cell>
          <cell r="L634">
            <v>70.224862289530193</v>
          </cell>
          <cell r="M634">
            <v>73.541555539412229</v>
          </cell>
          <cell r="N634">
            <v>68.722492273449859</v>
          </cell>
          <cell r="O634">
            <v>76.225502933859872</v>
          </cell>
          <cell r="P634">
            <v>97.590181451439832</v>
          </cell>
          <cell r="Q634">
            <v>93.835807170867895</v>
          </cell>
          <cell r="R634">
            <v>96.075006136894245</v>
          </cell>
          <cell r="S634">
            <v>87.616923046112092</v>
          </cell>
        </row>
        <row r="635">
          <cell r="B635" t="str">
            <v xml:space="preserve">   Interest due</v>
          </cell>
          <cell r="F635">
            <v>23.568944924527955</v>
          </cell>
          <cell r="G635">
            <v>27.820837182650337</v>
          </cell>
          <cell r="H635">
            <v>24.465765262144863</v>
          </cell>
          <cell r="I635">
            <v>25.482914434320637</v>
          </cell>
          <cell r="J635">
            <v>41.992457860162261</v>
          </cell>
          <cell r="K635">
            <v>45.40412669207069</v>
          </cell>
          <cell r="L635">
            <v>45.724862289530193</v>
          </cell>
          <cell r="M635">
            <v>42.141555539412238</v>
          </cell>
          <cell r="N635">
            <v>39.575326884984946</v>
          </cell>
          <cell r="O635">
            <v>34.932019376158742</v>
          </cell>
          <cell r="P635">
            <v>41.122486656904208</v>
          </cell>
          <cell r="Q635">
            <v>33.575079703330985</v>
          </cell>
          <cell r="R635">
            <v>32.806459277868278</v>
          </cell>
          <cell r="S635">
            <v>27.206590461730972</v>
          </cell>
        </row>
        <row r="636">
          <cell r="B636" t="str">
            <v xml:space="preserve">     on pre-1996 debt***</v>
          </cell>
          <cell r="F636">
            <v>23.568944924527955</v>
          </cell>
          <cell r="G636">
            <v>27.820837182650337</v>
          </cell>
          <cell r="H636">
            <v>24.465765262144863</v>
          </cell>
          <cell r="I636">
            <v>25.482914434320637</v>
          </cell>
          <cell r="J636">
            <v>41.992457860162261</v>
          </cell>
          <cell r="K636">
            <v>45.40412669207069</v>
          </cell>
          <cell r="L636">
            <v>45.724862289530193</v>
          </cell>
          <cell r="M636">
            <v>42.141555539412238</v>
          </cell>
          <cell r="N636">
            <v>39.575326884984946</v>
          </cell>
          <cell r="O636">
            <v>34.932019376158742</v>
          </cell>
          <cell r="P636">
            <v>41.122486656904208</v>
          </cell>
          <cell r="Q636">
            <v>33.575079703330985</v>
          </cell>
          <cell r="R636">
            <v>32.806459277868278</v>
          </cell>
          <cell r="S636">
            <v>27.206590461730972</v>
          </cell>
        </row>
        <row r="637">
          <cell r="B637" t="str">
            <v xml:space="preserve">     on new disbursements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</row>
        <row r="638">
          <cell r="B638" t="str">
            <v xml:space="preserve">   Amortization due</v>
          </cell>
          <cell r="F638">
            <v>29.830281175814541</v>
          </cell>
          <cell r="G638">
            <v>30.010154298676071</v>
          </cell>
          <cell r="H638">
            <v>27.39</v>
          </cell>
          <cell r="I638">
            <v>26.366999999999955</v>
          </cell>
          <cell r="J638">
            <v>26.61</v>
          </cell>
          <cell r="K638">
            <v>22</v>
          </cell>
          <cell r="L638">
            <v>24.5</v>
          </cell>
          <cell r="M638">
            <v>31.4</v>
          </cell>
          <cell r="N638">
            <v>29.147165388464913</v>
          </cell>
          <cell r="O638">
            <v>41.293483557701137</v>
          </cell>
          <cell r="P638">
            <v>56.467694794535625</v>
          </cell>
          <cell r="Q638">
            <v>60.26072746753691</v>
          </cell>
          <cell r="R638">
            <v>63.268546859025975</v>
          </cell>
          <cell r="S638">
            <v>60.410332584381123</v>
          </cell>
        </row>
        <row r="639">
          <cell r="B639" t="str">
            <v xml:space="preserve">     on pre-1996 debt***</v>
          </cell>
          <cell r="F639">
            <v>29.830281175814541</v>
          </cell>
          <cell r="G639">
            <v>30.010154298676071</v>
          </cell>
          <cell r="H639">
            <v>27.39</v>
          </cell>
          <cell r="I639">
            <v>26.366999999999955</v>
          </cell>
          <cell r="J639">
            <v>26.61</v>
          </cell>
          <cell r="K639">
            <v>22</v>
          </cell>
          <cell r="L639">
            <v>24.5</v>
          </cell>
          <cell r="M639">
            <v>31.4</v>
          </cell>
          <cell r="N639">
            <v>29.147165388464913</v>
          </cell>
          <cell r="O639">
            <v>41.293483557701137</v>
          </cell>
          <cell r="P639">
            <v>56.467694794535625</v>
          </cell>
          <cell r="Q639">
            <v>60.26072746753691</v>
          </cell>
          <cell r="R639">
            <v>63.268546859025975</v>
          </cell>
          <cell r="S639">
            <v>60.410332584381123</v>
          </cell>
        </row>
        <row r="640">
          <cell r="B640" t="str">
            <v xml:space="preserve">     on new disbursements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</row>
        <row r="642">
          <cell r="B642" t="str">
            <v xml:space="preserve">Changes in arrears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 refreshError="1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 refreshError="1"/>
      <sheetData sheetId="360"/>
      <sheetData sheetId="361" refreshError="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Output"/>
      <sheetName val="Data"/>
      <sheetName val="case 1"/>
      <sheetName val="case 4"/>
      <sheetName val="bopST"/>
      <sheetName val="BoP(Tab6)"/>
      <sheetName val="GAMTEL"/>
      <sheetName val="DS00Q"/>
      <sheetName val="DRS form"/>
      <sheetName val="DS00-07"/>
      <sheetName val="background"/>
      <sheetName val="indicators"/>
      <sheetName val="Debt"/>
      <sheetName val="ExtDbtInd(Tab10)"/>
      <sheetName val="TOT"/>
      <sheetName val="FX budget"/>
      <sheetName val="sensitivity(Tab9)"/>
      <sheetName val="case 2"/>
      <sheetName val="case 3"/>
      <sheetName val="ExtFinReq"/>
      <sheetName val="Fund(Tab12)"/>
      <sheetName val="LT prospects"/>
      <sheetName val="Misc"/>
      <sheetName val="Fund op"/>
      <sheetName val="gambiaproj"/>
      <sheetName val="to indicator table"/>
      <sheetName val="WEO"/>
      <sheetName val="Module1"/>
      <sheetName val="Main"/>
      <sheetName val="Kin"/>
      <sheetName val="Figure 6 NPV"/>
      <sheetName val="ClasOr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.MARCHE"/>
      <sheetName val="COURS DE CHANGE"/>
      <sheetName val="VOL. TRANSACT. CUMULE"/>
      <sheetName val="BUREAU"/>
      <sheetName val="BUREAU VIDE"/>
      <sheetName val="PC Table-Fr"/>
      <sheetName val="EVOL. COURS CHANGE"/>
      <sheetName val="Perf-Crit-03-fr Stafin willy"/>
      <sheetName val="ajustement cptes en Euros"/>
      <sheetName val="SIMONIT- 02"/>
      <sheetName val="ACCES AUX  FEUILLES"/>
      <sheetName val="PARAM"/>
      <sheetName val="CONTROLE"/>
      <sheetName val="PIR -Avril"/>
      <sheetName val="PIR (3)"/>
      <sheetName val="PIR"/>
      <sheetName val="PIR - Mai"/>
      <sheetName val="BCCNFA"/>
      <sheetName val="SIMONIT-sans efffet"/>
      <sheetName val="PIR - Juin avec ajust"/>
      <sheetName val="PIR - Juin"/>
      <sheetName val="PIR -plan Trésorerie"/>
      <sheetName val="BNCCLE-Déc"/>
      <sheetName val="BNCCLE- Déc 01"/>
      <sheetName val="BNCCLE- Déc 2002 après -Ajusté"/>
      <sheetName val="BNCCLE- Déc 01 après"/>
      <sheetName val="BNCCLE- Avril Prgmé"/>
      <sheetName val="BNCCLE- Mai prgmé"/>
      <sheetName val="BNCCLE- Juin prgmé "/>
      <sheetName val="BNCCLE- Juillet prgmé "/>
      <sheetName val="BNCCLE- Août prgmé"/>
      <sheetName val="BNCCLE- sept après"/>
      <sheetName val="BNCCLE- Déc 2002 après"/>
      <sheetName val="BNCCLE- Mars 2003 après "/>
      <sheetName val="BNCCLE-synthèse"/>
      <sheetName val="SMI -proj"/>
      <sheetName val="MS-proj (2)"/>
      <sheetName val="BNCCLE-juin"/>
      <sheetName val="BNCCLE-juillet"/>
      <sheetName val="BNCCLE- août"/>
      <sheetName val="BNCCLE- sept"/>
      <sheetName val="BNCCLE (2)"/>
      <sheetName val="BNCCLE après"/>
      <sheetName val="BNCCLE après (2)"/>
      <sheetName val="BNCCLE après (3)"/>
      <sheetName val="BCCNFA Tx courant"/>
      <sheetName val="BCCNFA Tx Pgmé1"/>
      <sheetName val="BCCNFA Tx Pgmé"/>
      <sheetName val="BNCCLE- Oct après"/>
      <sheetName val="BNCCLE- Nov après "/>
      <sheetName val="BNCCLE- Déc après "/>
      <sheetName val="BNCCLE- Janv.2003 après"/>
      <sheetName val="CritèresJanv 03 N°1"/>
      <sheetName val="CritèresJanv 03 N°2"/>
      <sheetName val="Critères Janv.03"/>
      <sheetName val="BNCCLE- Févr.2003 après"/>
      <sheetName val="Critères Fév.03 N°1 "/>
      <sheetName val="Critères Fév. 03 N°2 (2)"/>
      <sheetName val="Critères Fév. 03 N°2"/>
      <sheetName val="Critères Févr.03 "/>
      <sheetName val="BNCCLE- Mars 2003 après vérif "/>
      <sheetName val="Critères Sept (3)"/>
      <sheetName val="Critères Déc2002"/>
      <sheetName val="Critères Déc2002 N°1"/>
      <sheetName val="Critères Mars 03Ajusteur"/>
      <sheetName val="Critères Mars 03Ajusteur (2)"/>
      <sheetName val="Critères Mars 03 "/>
      <sheetName val="Critères Déc2002 N°2"/>
      <sheetName val="Critères Déc2002 N°2 (2)"/>
      <sheetName val="Critères Octobre"/>
      <sheetName val="Feuil1"/>
      <sheetName val="Critères Déc2002 Ajusté"/>
      <sheetName val="BNCCLE-synthèse (2)"/>
      <sheetName val="Critères Sept (2)"/>
      <sheetName val="BNCCLE- Octobre"/>
      <sheetName val="BNCCLE- sept (2)"/>
      <sheetName val="Critères Déc2002 N°2 (3)"/>
      <sheetName val="Critères juin"/>
      <sheetName val="Critères juillet"/>
      <sheetName val="Critères juillet-bis"/>
      <sheetName val="Ajusteur"/>
      <sheetName val="Feuil2"/>
      <sheetName val="Ajust. Extracpt"/>
      <sheetName val="Ajusteur corrigé"/>
      <sheetName val="Critères Mars 03 BVersion"/>
      <sheetName val="Critères Mai 03 BVer"/>
      <sheetName val="Critères Juin 03 "/>
      <sheetName val="Taux de change"/>
      <sheetName val="Critères août"/>
      <sheetName val="Critères Sept"/>
      <sheetName val="Critères Décembre"/>
      <sheetName val="Critères Déc2002 (2)"/>
      <sheetName val="SIMONIT "/>
      <sheetName val="BDDCLE-janv 03"/>
      <sheetName val="BDDCLE-févr. 03 "/>
      <sheetName val="BDDCLE-mars 03 "/>
      <sheetName val="BDDCLE-Avril 03"/>
      <sheetName val="BDDCLE-Mai 03"/>
      <sheetName val="BDDCLE-JUIN 03 "/>
      <sheetName val="APN-BCC"/>
      <sheetName val="BNCCLE- sept 03 prgmé "/>
      <sheetName val="BNCCLE- Janvier 2004 pgmé"/>
      <sheetName val="BNCCLE-Février 2004 pgmé "/>
      <sheetName val="BNCCLE-Mars 2004 pgmé  "/>
      <sheetName val="BNCCLE-Avril 2004 pgmé "/>
      <sheetName val="BNCCLE-Mai 2004 pgmé  "/>
      <sheetName val="BNCCLE-Juin 2004 pgmé"/>
      <sheetName val="BNCCLE"/>
      <sheetName val="BNCBIL"/>
      <sheetName val="BNCCLE- Décembre 03 pgmé"/>
      <sheetName val="BNCCLE- Novembre 03 pgmé"/>
      <sheetName val="BDDCLE-Déc 03 pgmé"/>
      <sheetName val="BNCCLE- Oct 03 pgmé"/>
      <sheetName val="SIMONIT taux courant"/>
      <sheetName val="Les APN"/>
      <sheetName val="BDDCLE-Juillet 03  "/>
      <sheetName val="BDDCLE-Déc 02"/>
      <sheetName val="Bilan BCM"/>
      <sheetName val="Bilan BCC"/>
      <sheetName val="BNCCLE- sept après- Ajusté"/>
      <sheetName val="BILAN BCC proj FELY  (2)"/>
      <sheetName val="BILAN BCC proj FELY  (3)"/>
      <sheetName val="BDDCLE-juin"/>
      <sheetName val="BDDCLE-juillet"/>
      <sheetName val="BDDCLE-Janvier 04 pgmé "/>
      <sheetName val="BDDCLE-févr 04 pgmé "/>
      <sheetName val="BDDCLE-mars 04 pgmé  "/>
      <sheetName val="BDDCLE-AVRIL 04 pgmé "/>
      <sheetName val="BDDCLE-MAI 04 pgmé "/>
      <sheetName val="BDDCLE-JUIN 04 pgmé"/>
      <sheetName val="BDDCLE"/>
      <sheetName val="BDDBIL"/>
      <sheetName val="BDDCLE-Nov 03 pgmé "/>
      <sheetName val="BDDCLE-Oct 03 pgmé"/>
      <sheetName val="BDDCLE-Sept03"/>
      <sheetName val="BDDCLE-déc 01"/>
      <sheetName val="BDDCLE-Oct 02"/>
      <sheetName val="Tabl E-R"/>
      <sheetName val="Tabl E-R var"/>
      <sheetName val="SIMONIT-NV avec effet  (2)"/>
      <sheetName val="BULLETIN"/>
      <sheetName val="Titre"/>
      <sheetName val="BCC-Avoirs-ext"/>
      <sheetName val="Titre -FORMULAIRE"/>
      <sheetName val="BCCNFA "/>
      <sheetName val="Feuil1 (2)"/>
      <sheetName val="Feuil1 (6)"/>
      <sheetName val="Couverture (9)"/>
      <sheetName val="Couverture (8)"/>
      <sheetName val="Couverture"/>
      <sheetName val="Feuil1 (5)"/>
      <sheetName val="BCCNFA (2)"/>
      <sheetName val="SMON-JULY"/>
      <sheetName val="SMON-JUNE"/>
      <sheetName val="SIMONIT-NV "/>
      <sheetName val="Feuil1 (4)"/>
      <sheetName val="Couverture (2)"/>
      <sheetName val="Couverture (7)"/>
      <sheetName val="Couverture (3)"/>
      <sheetName val="Couverture (4)"/>
      <sheetName val="Couverture (5)"/>
      <sheetName val="Couverture (6)"/>
      <sheetName val="Base monétaire staf"/>
      <sheetName val="Base monétaire (2)"/>
      <sheetName val="Base monétaire2"/>
      <sheetName val="MS-proj"/>
      <sheetName val="Critères PEG2003"/>
      <sheetName val="SMI sans BM"/>
      <sheetName val="SIMONIT sans Ress Ext"/>
      <sheetName val="Feuil3"/>
      <sheetName val="Situation BCC"/>
      <sheetName val="Situation  BCM"/>
      <sheetName val="BNCCLE-Juillet 2004 pgmé "/>
      <sheetName val="BNCCLE-Août 2004 pgmé"/>
      <sheetName val="BDDCLE-JUILLET 04 pgmé "/>
      <sheetName val="BDDCLE (2)"/>
      <sheetName val="GOUV INFO (3b)"/>
      <sheetName val="BNCCLE-Août 2004 pgmé GOUV"/>
      <sheetName val="GOUV INFO (2)"/>
      <sheetName val="GOUV INFO"/>
      <sheetName val="BNCCLE-Septembre 2004 pgmé"/>
      <sheetName val="BDDCLE-AOUT 04 pgmé"/>
      <sheetName val="BDDCLE-Septembre 04 pgmé"/>
      <sheetName val="Couverture (10)"/>
      <sheetName val="Feuil1 (3)"/>
      <sheetName val="TOC"/>
      <sheetName val="Doc"/>
      <sheetName val="IN_MON"/>
      <sheetName val="OUT-MON"/>
      <sheetName val="Perf-Crit-03-eng Clean"/>
      <sheetName val="BCC-Input"/>
      <sheetName val="BCC"/>
      <sheetName val="Com-Input"/>
      <sheetName val="Com"/>
      <sheetName val="Mon-Sur"/>
      <sheetName val="BCC-Budget02-act"/>
      <sheetName val="Perf-Crit-eng Clean"/>
      <sheetName val="BCC-Proj"/>
      <sheetName val="Ajusteur-Décembre 03 "/>
      <sheetName val="Ajusteur-apres Ernest young"/>
      <sheetName val="PNG"/>
      <sheetName val="Créances sur Eses privées"/>
      <sheetName val="Perf-Crit-04-fr Clean"/>
      <sheetName val="MS-proj-m"/>
      <sheetName val="BCC-Proj-m"/>
      <sheetName val="Com-Proj-m"/>
      <sheetName val="BCC-Act-Proj"/>
      <sheetName val="Com-Act-proj"/>
      <sheetName val="MS-Act-proj"/>
      <sheetName val="Assett&amp;liab"/>
      <sheetName val="APN tx Prog"/>
      <sheetName val="Ajusteur-september"/>
      <sheetName val="Ajusteur -June"/>
      <sheetName val="Ajusteur-mars"/>
      <sheetName val="Perf-Crit-03-eng"/>
      <sheetName val="Perf-Crit-03-fr Clean"/>
      <sheetName val="APN"/>
      <sheetName val="Perf-Crit-02-eng"/>
      <sheetName val="Perf-Cri-fr-02-Clean"/>
      <sheetName val="MS-proj Clean"/>
      <sheetName val="MS-proj-m-2001"/>
      <sheetName val="Weta "/>
      <sheetName val="RED_T17"/>
      <sheetName val="RED_T18"/>
      <sheetName val="RED_T19"/>
      <sheetName val="RED_T20"/>
      <sheetName val="RED_T21"/>
      <sheetName val="RED_T22"/>
      <sheetName val="MS-proj-Gons"/>
      <sheetName val="BCC-Act-Proj-Gons"/>
      <sheetName val="MS-Act-proj-Gons"/>
      <sheetName val="BCC-Proj-Gons"/>
      <sheetName val="BCC-Proj-m-Gons"/>
      <sheetName val="MS-proj-m-Gons"/>
      <sheetName val="Ajusteur-Décembre 03-Gons "/>
      <sheetName val="Com-Proj-m-Gons"/>
      <sheetName val="Perf-Crit-04-fr Clean-Gons"/>
      <sheetName val="Sources-Monnaie"/>
      <sheetName val="BCC-NFA"/>
      <sheetName val="Budget-devises"/>
      <sheetName val="BCC-Budget02-Proj"/>
      <sheetName val="Monetary Survey"/>
      <sheetName val="Reclassement RME-BCC"/>
      <sheetName val="Ajus. Extra Cpt."/>
      <sheetName val="PC Table"/>
      <sheetName val="BCCPROG"/>
      <sheetName val="EDSS1"/>
      <sheetName val="APN tx Prog (2)"/>
      <sheetName val="BJC"/>
      <sheetName val="FMI 1"/>
      <sheetName val="FMI 2"/>
      <sheetName val="Perf-Criteria"/>
      <sheetName val="Perf-Criteria 03"/>
      <sheetName val="INFLATION"/>
      <sheetName val="Sheet5"/>
      <sheetName val="NGDP"/>
      <sheetName val="BNCBIL 2002"/>
      <sheetName val="BNCCLE- sept 02"/>
      <sheetName val="PNG bonnever"/>
      <sheetName val="BDDCLE-Août03"/>
      <sheetName val="BNCCLE- Sept03 prgmé "/>
      <sheetName val="BDDCLE-Sept03pgmé"/>
      <sheetName val="BDDCLE-Août"/>
      <sheetName val="BDDCLE-Sept"/>
      <sheetName val="BDDCLE-Oct (2)"/>
      <sheetName val="SIMONIT-sans FCP BM"/>
      <sheetName val="Base monétaire1"/>
      <sheetName val="Base monétaire1stafin"/>
      <sheetName val="SIMONIT- 01"/>
      <sheetName val="EXTRACPT"/>
      <sheetName val="SIMONIT"/>
      <sheetName val="MS-proj "/>
      <sheetName val="DMD-bal-sheet"/>
      <sheetName val="DMD-BS1"/>
      <sheetName val="BCC-bal-sheet"/>
      <sheetName val="BCC-BS1"/>
      <sheetName val="Titre - simonit"/>
      <sheetName val="BNCCLE bis"/>
      <sheetName val="BDDCLE bis"/>
      <sheetName val="SIMONIT-NV avec effet "/>
      <sheetName val="BNCCLE sans effet txchge"/>
      <sheetName val="BDDCLE sans effet txchge"/>
      <sheetName val="SIMONIT-NV sans effet NlleVer"/>
      <sheetName val="SIMONIT-NV sans effet NlleV (2)"/>
      <sheetName val="SIMONIT sans effet  (2)"/>
      <sheetName val="SIMONIT-NV (avec&amp;sans effet) "/>
      <sheetName val="SIMONIT sans effet "/>
      <sheetName val="SIMONIT-NV (2)"/>
      <sheetName val="SIMONIT-NV sans effet NlleV (3)"/>
      <sheetName val="SIMONIT-NV -VAR FC"/>
      <sheetName val="SIMONIT-BCC-BCM"/>
      <sheetName val="SIMONIT- ANALYSES"/>
      <sheetName val="SIMONIT-VARIATIONS-%FC"/>
      <sheetName val="SIMONIT- EN DTS"/>
      <sheetName val="SIMONIT- EN DTS -Variations"/>
      <sheetName val="passif-98-99"/>
      <sheetName val="Actif-98 -99 (2)"/>
      <sheetName val="10R"/>
      <sheetName val="Formulaire  10 R- Actif"/>
      <sheetName val="Formulaire 10 R-Passif"/>
      <sheetName val="20R"/>
      <sheetName val="SITMONS"/>
      <sheetName val="CONDENSE"/>
      <sheetName val="COMPOSANTES"/>
      <sheetName val="CONTREPARTIES"/>
      <sheetName val="SITMOND"/>
      <sheetName val="SIMONIT-AV "/>
      <sheetName val="CREDITS-SB-98-99"/>
      <sheetName val="Actif-96-97-98"/>
      <sheetName val="SIT-INTEGREE-96-97-98"/>
      <sheetName val="CREDITS-SB-96-97-98"/>
      <sheetName val="CREDITS-SB-95-96-97"/>
      <sheetName val="Feuil13"/>
      <sheetName val="Feuil14"/>
      <sheetName val="Feuil15"/>
      <sheetName val="Feuil16"/>
      <sheetName val="Actif-95-96-97-98"/>
      <sheetName val="passif-95-96-97-98"/>
      <sheetName val="SIT-INTEGREE-95-96-97-98"/>
      <sheetName val="CLEBDD"/>
      <sheetName val="CLEBCC"/>
      <sheetName val="BULLETIN (2)"/>
      <sheetName val="Actif-98 -99-00"/>
      <sheetName val="Actif-98 -99-00 (2)"/>
      <sheetName val="passif-98-99-00"/>
      <sheetName val="SIT-INTEGREE99-00"/>
      <sheetName val="CREDITS-SB-99-00"/>
      <sheetName val="Titre - couverture"/>
      <sheetName val="Titre - couverture (2)"/>
      <sheetName val="SIMONIT-NV sans effet Taux"/>
      <sheetName val="SIMONIT-NV avec effet Taux "/>
      <sheetName val="SIMONIT-NV"/>
      <sheetName val="WETA"/>
      <sheetName val="OUT-MONPROG"/>
      <sheetName val="EDSS"/>
      <sheetName val="AJUST-EXTRACPBLE"/>
      <sheetName val="INPUTBCC"/>
      <sheetName val="INPUTBDD"/>
      <sheetName val="BDDPROG"/>
      <sheetName val="Mon-Act-CUR"/>
      <sheetName val="Mon-Proj-CUR"/>
      <sheetName val="Mon-Proj-PROG"/>
      <sheetName val="SR-CUR-Fr"/>
      <sheetName val="Mon-M-Proj-CUR"/>
      <sheetName val="SR-CUR"/>
      <sheetName val="VALUATION"/>
      <sheetName val="Mon-Act-PROG"/>
      <sheetName val="Mon-M-Proj-PROG"/>
      <sheetName val="SR-PROG-Fr"/>
      <sheetName val="PNG-PROG"/>
      <sheetName val="Ajusteur-Programme"/>
      <sheetName val="AJUST-AUDIT"/>
      <sheetName val="SR-PROG"/>
      <sheetName val="APN tx Courant"/>
      <sheetName val="DefTres"/>
      <sheetName val="Mon_Proj_Act"/>
      <sheetName val="FisInput"/>
      <sheetName val="BCC-Proj-m-EBS-04-91"/>
      <sheetName val="MS-proj-m-EBS-04-91"/>
      <sheetName val="Com-Proj-m-EBS-04-91"/>
      <sheetName val="PNG-CUR"/>
      <sheetName val="PNG-taux313"/>
      <sheetName val="Check Valuation Adj"/>
      <sheetName val="PC Table-Eng"/>
      <sheetName val="Résultat de Trésorerie"/>
      <sheetName val="PNG-PROG-PROJ"/>
      <sheetName val="Rates"/>
      <sheetName val="ControlSheet"/>
      <sheetName val="Mon-Act-Proj-Cur"/>
      <sheetName val="Mon-Act-Proj-Prog"/>
      <sheetName val="BTR"/>
      <sheetName val="Schéma de circul des données"/>
      <sheetName val="d"/>
      <sheetName val="Output"/>
      <sheetName val="Main"/>
      <sheetName val="Kin"/>
      <sheetName val="Figure 6 NPV"/>
      <sheetName val="Table 1"/>
      <sheetName val="OPER_MARCHE"/>
      <sheetName val="COURS_DE_CHANGE"/>
      <sheetName val="VOL__TRANSACT__CUMULE"/>
      <sheetName val="BUREAU_VIDE"/>
      <sheetName val="PC_Table-Fr"/>
      <sheetName val="EVOL__COURS_CHANGE"/>
      <sheetName val="Perf-Crit-03-fr_Stafin_willy"/>
      <sheetName val="ajustement_cptes_en_Euros"/>
      <sheetName val="SIMONIT-_02"/>
      <sheetName val="ACCES_AUX__FEUILLES"/>
      <sheetName val="PIR_-Avril"/>
      <sheetName val="PIR_(3)"/>
      <sheetName val="PIR_-_Mai"/>
      <sheetName val="SIMONIT-sans_efffet"/>
      <sheetName val="PIR_-_Juin_avec_ajust"/>
      <sheetName val="PIR_-_Juin"/>
      <sheetName val="PIR_-plan_Trésorerie"/>
      <sheetName val="BNCCLE-_Déc_01"/>
      <sheetName val="BNCCLE-_Déc_2002_après_-Ajusté"/>
      <sheetName val="BNCCLE-_Déc_01_après"/>
      <sheetName val="BNCCLE-_Avril_Prgmé"/>
      <sheetName val="BNCCLE-_Mai_prgmé"/>
      <sheetName val="BNCCLE-_Juin_prgmé_"/>
      <sheetName val="BNCCLE-_Juillet_prgmé_"/>
      <sheetName val="BNCCLE-_Août_prgmé"/>
      <sheetName val="BNCCLE-_sept_après"/>
      <sheetName val="BNCCLE-_Déc_2002_après"/>
      <sheetName val="BNCCLE-_Mars_2003_après_"/>
      <sheetName val="SMI_-proj"/>
      <sheetName val="MS-proj_(2)"/>
      <sheetName val="BNCCLE-_août"/>
      <sheetName val="BNCCLE-_sept"/>
      <sheetName val="BNCCLE_(2)"/>
      <sheetName val="BNCCLE_après"/>
      <sheetName val="BNCCLE_après_(2)"/>
      <sheetName val="BNCCLE_après_(3)"/>
      <sheetName val="BCCNFA_Tx_courant"/>
      <sheetName val="BCCNFA_Tx_Pgmé1"/>
      <sheetName val="BCCNFA_Tx_Pgmé"/>
      <sheetName val="BNCCLE-_Oct_après"/>
      <sheetName val="BNCCLE-_Nov_après_"/>
      <sheetName val="BNCCLE-_Déc_après_"/>
      <sheetName val="BNCCLE-_Janv_2003_après"/>
      <sheetName val="CritèresJanv_03_N°1"/>
      <sheetName val="CritèresJanv_03_N°2"/>
      <sheetName val="Critères_Janv_03"/>
      <sheetName val="BNCCLE-_Févr_2003_après"/>
      <sheetName val="Critères_Fév_03_N°1_"/>
      <sheetName val="Critères_Fév__03_N°2_(2)"/>
      <sheetName val="Critères_Fév__03_N°2"/>
      <sheetName val="Critères_Févr_03_"/>
      <sheetName val="BNCCLE-_Mars_2003_après_vérif_"/>
      <sheetName val="Critères_Sept_(3)"/>
      <sheetName val="Critères_Déc2002"/>
      <sheetName val="Critères_Déc2002_N°1"/>
      <sheetName val="Critères_Mars_03Ajusteur"/>
      <sheetName val="Critères_Mars_03Ajusteur_(2)"/>
      <sheetName val="Critères_Mars_03_"/>
      <sheetName val="Critères_Déc2002_N°2"/>
      <sheetName val="Critères_Déc2002_N°2_(2)"/>
      <sheetName val="Critères_Octobre"/>
      <sheetName val="Critères_Déc2002_Ajusté"/>
      <sheetName val="BNCCLE-synthèse_(2)"/>
      <sheetName val="Critères_Sept_(2)"/>
      <sheetName val="BNCCLE-_Octobre"/>
      <sheetName val="BNCCLE-_sept_(2)"/>
      <sheetName val="Critères_Déc2002_N°2_(3)"/>
      <sheetName val="Critères_juin"/>
      <sheetName val="Critères_juillet"/>
      <sheetName val="Critères_juillet-bis"/>
      <sheetName val="Ajust__Extracpt"/>
      <sheetName val="Ajusteur_corrigé"/>
      <sheetName val="Critères_Mars_03_BVersion"/>
      <sheetName val="Critères_Mai_03_BVer"/>
      <sheetName val="Critères_Juin_03_"/>
      <sheetName val="Taux_de_change"/>
      <sheetName val="Critères_août"/>
      <sheetName val="Critères_Sept"/>
      <sheetName val="Critères_Décembre"/>
      <sheetName val="Critères_Déc2002_(2)"/>
      <sheetName val="SIMONIT_"/>
      <sheetName val="BDDCLE-janv_03"/>
      <sheetName val="BDDCLE-févr__03_"/>
      <sheetName val="BDDCLE-mars_03_"/>
      <sheetName val="BDDCLE-Avril_03"/>
      <sheetName val="BDDCLE-Mai_03"/>
      <sheetName val="BDDCLE-JUIN_03_"/>
      <sheetName val="BNCCLE-_sept_03_prgmé_"/>
      <sheetName val="BNCCLE-_Janvier_2004_pgmé"/>
      <sheetName val="BNCCLE-Février_2004_pgmé_"/>
      <sheetName val="BNCCLE-Mars_2004_pgmé__"/>
      <sheetName val="BNCCLE-Avril_2004_pgmé_"/>
      <sheetName val="BNCCLE-Mai_2004_pgmé__"/>
      <sheetName val="BNCCLE-Juin_2004_pgmé"/>
      <sheetName val="BNCCLE-_Décembre_03_pgmé"/>
      <sheetName val="BNCCLE-_Novembre_03_pgmé"/>
      <sheetName val="BDDCLE-Déc_03_pgmé"/>
      <sheetName val="BNCCLE-_Oct_03_pgmé"/>
      <sheetName val="SIMONIT_taux_courant"/>
      <sheetName val="Les_APN"/>
      <sheetName val="BDDCLE-Juillet_03__"/>
      <sheetName val="BDDCLE-Déc_02"/>
      <sheetName val="Bilan_BCM"/>
      <sheetName val="Bilan_BCC"/>
      <sheetName val="BNCCLE-_sept_après-_Ajusté"/>
      <sheetName val="BILAN_BCC_proj_FELY__(2)"/>
      <sheetName val="BILAN_BCC_proj_FELY__(3)"/>
      <sheetName val="BDDCLE-Janvier_04_pgmé_"/>
      <sheetName val="BDDCLE-févr_04_pgmé_"/>
      <sheetName val="BDDCLE-mars_04_pgmé__"/>
      <sheetName val="BDDCLE-AVRIL_04_pgmé_"/>
      <sheetName val="BDDCLE-MAI_04_pgmé_"/>
      <sheetName val="BDDCLE-JUIN_04_pgmé"/>
      <sheetName val="BDDCLE-Nov_03_pgmé_"/>
      <sheetName val="BDDCLE-Oct_03_pgmé"/>
      <sheetName val="BDDCLE-déc_01"/>
      <sheetName val="BDDCLE-Oct_02"/>
      <sheetName val="Tabl_E-R"/>
      <sheetName val="Tabl_E-R_var"/>
      <sheetName val="SIMONIT-NV_avec_effet__(2)"/>
      <sheetName val="Titre_-FORMULAIRE"/>
      <sheetName val="BCCNFA_"/>
      <sheetName val="Feuil1_(2)"/>
      <sheetName val="Feuil1_(6)"/>
      <sheetName val="Couverture_(9)"/>
      <sheetName val="Couverture_(8)"/>
      <sheetName val="Feuil1_(5)"/>
      <sheetName val="BCCNFA_(2)"/>
      <sheetName val="SIMONIT-NV_"/>
      <sheetName val="Feuil1_(4)"/>
      <sheetName val="Couverture_(2)"/>
      <sheetName val="Couverture_(7)"/>
      <sheetName val="Couverture_(3)"/>
      <sheetName val="Couverture_(4)"/>
      <sheetName val="Couverture_(5)"/>
      <sheetName val="Couverture_(6)"/>
      <sheetName val="Base_monétaire_staf"/>
      <sheetName val="Base_monétaire_(2)"/>
      <sheetName val="Base_monétaire2"/>
      <sheetName val="Critères_PEG2003"/>
      <sheetName val="SMI_sans_BM"/>
      <sheetName val="SIMONIT_sans_Ress_Ext"/>
      <sheetName val="Situation_BCC"/>
      <sheetName val="Situation__BCM"/>
      <sheetName val="BNCCLE-Juillet_2004_pgmé_"/>
      <sheetName val="BNCCLE-Août_2004_pgmé"/>
      <sheetName val="BDDCLE-JUILLET_04_pgmé_"/>
      <sheetName val="BDDCLE_(2)"/>
      <sheetName val="GOUV_INFO_(3b)"/>
      <sheetName val="BNCCLE-Août_2004_pgmé_GOUV"/>
      <sheetName val="GOUV_INFO_(2)"/>
      <sheetName val="GOUV_INFO"/>
      <sheetName val="BNCCLE-Septembre_2004_pgmé"/>
      <sheetName val="BDDCLE-AOUT_04_pgmé"/>
      <sheetName val="BDDCLE-Septembre_04_pgmé"/>
      <sheetName val="Couverture_(10)"/>
      <sheetName val="Feuil1_(3)"/>
      <sheetName val="Perf-Crit-03-eng_Clean"/>
      <sheetName val="Perf-Crit-eng_Clean"/>
      <sheetName val="Ajusteur-Décembre_03_"/>
      <sheetName val="Ajusteur-apres_Ernest_young"/>
      <sheetName val="Créances_sur_Eses_privées"/>
      <sheetName val="Perf-Crit-04-fr_Clean"/>
      <sheetName val="APN_tx_Prog"/>
      <sheetName val="Ajusteur_-June"/>
      <sheetName val="Perf-Crit-03-fr_Clean"/>
      <sheetName val="MS-proj_Clean"/>
      <sheetName val="Weta_"/>
      <sheetName val="Ajusteur-Décembre_03-Gons_"/>
      <sheetName val="Perf-Crit-04-fr_Clean-Gons"/>
      <sheetName val="Monetary_Survey"/>
      <sheetName val="Reclassement_RME-BCC"/>
      <sheetName val="Ajus__Extra_Cpt_"/>
      <sheetName val="PC_Table"/>
      <sheetName val="APN_tx_Prog_(2)"/>
      <sheetName val="FMI_1"/>
      <sheetName val="FMI_2"/>
      <sheetName val="Perf-Criteria_03"/>
      <sheetName val="BNCBIL_2002"/>
      <sheetName val="BNCCLE-_sept_02"/>
      <sheetName val="PNG_bonnever"/>
      <sheetName val="BNCCLE-_Sept03_prgmé_"/>
      <sheetName val="BDDCLE-Oct_(2)"/>
      <sheetName val="SIMONIT-sans_FCP_BM"/>
      <sheetName val="Base_monétaire1"/>
      <sheetName val="Base_monétaire1stafin"/>
      <sheetName val="SIMONIT-_01"/>
      <sheetName val="MS-proj_"/>
      <sheetName val="Titre_-_simonit"/>
      <sheetName val="BNCCLE_bis"/>
      <sheetName val="BDDCLE_bis"/>
      <sheetName val="SIMONIT-NV_avec_effet_"/>
      <sheetName val="BNCCLE_sans_effet_txchge"/>
      <sheetName val="BDDCLE_sans_effet_txchge"/>
      <sheetName val="SIMONIT-NV_sans_effet_NlleVer"/>
      <sheetName val="SIMONIT-NV_sans_effet_NlleV_(2)"/>
      <sheetName val="SIMONIT_sans_effet__(2)"/>
      <sheetName val="SIMONIT-NV_(avec&amp;sans_effet)_"/>
      <sheetName val="SIMONIT_sans_effet_"/>
      <sheetName val="SIMONIT-NV_(2)"/>
      <sheetName val="SIMONIT-NV_sans_effet_NlleV_(3)"/>
      <sheetName val="SIMONIT-NV_-VAR_FC"/>
      <sheetName val="SIMONIT-_ANALYSES"/>
      <sheetName val="SIMONIT-_EN_DTS"/>
      <sheetName val="SIMONIT-_EN_DTS_-Variations"/>
      <sheetName val="Actif-98_-99_(2)"/>
      <sheetName val="Formulaire__10_R-_Actif"/>
      <sheetName val="Formulaire_10_R-Passif"/>
      <sheetName val="SIMONIT-AV_"/>
      <sheetName val="BULLETIN_(2)"/>
      <sheetName val="Actif-98_-99-00"/>
      <sheetName val="Actif-98_-99-00_(2)"/>
      <sheetName val="Titre_-_couverture"/>
      <sheetName val="Titre_-_couverture_(2)"/>
      <sheetName val="SIMONIT-NV_sans_effet_Taux"/>
      <sheetName val="SIMONIT-NV_avec_effet_Taux_"/>
      <sheetName val="APN_tx_Courant"/>
      <sheetName val="Check_Valuation_Adj"/>
      <sheetName val="PC_Table-Eng"/>
      <sheetName val="Résultat_de_Trésorerie"/>
      <sheetName val="Schéma_de_circul_des_données"/>
      <sheetName val="Figure_6_NPV"/>
      <sheetName val="Table_1"/>
      <sheetName val="OPER_MARCHE1"/>
      <sheetName val="COURS_DE_CHANGE1"/>
      <sheetName val="VOL__TRANSACT__CUMULE1"/>
      <sheetName val="BUREAU_VIDE1"/>
      <sheetName val="PC_Table-Fr1"/>
      <sheetName val="EVOL__COURS_CHANGE1"/>
      <sheetName val="Perf-Crit-03-fr_Stafin_willy1"/>
      <sheetName val="ajustement_cptes_en_Euros1"/>
      <sheetName val="SIMONIT-_021"/>
      <sheetName val="ACCES_AUX__FEUILLES1"/>
      <sheetName val="PIR_-Avril1"/>
      <sheetName val="PIR_(3)1"/>
      <sheetName val="PIR_-_Mai1"/>
      <sheetName val="SIMONIT-sans_efffet1"/>
      <sheetName val="PIR_-_Juin_avec_ajust1"/>
      <sheetName val="PIR_-_Juin1"/>
      <sheetName val="PIR_-plan_Trésorerie1"/>
      <sheetName val="BNCCLE-_Déc_011"/>
      <sheetName val="BNCCLE-_Déc_2002_après_-Ajusté1"/>
      <sheetName val="BNCCLE-_Déc_01_après1"/>
      <sheetName val="BNCCLE-_Avril_Prgmé1"/>
      <sheetName val="BNCCLE-_Mai_prgmé1"/>
      <sheetName val="BNCCLE-_Juin_prgmé_1"/>
      <sheetName val="BNCCLE-_Juillet_prgmé_1"/>
      <sheetName val="BNCCLE-_Août_prgmé1"/>
      <sheetName val="BNCCLE-_sept_après1"/>
      <sheetName val="BNCCLE-_Déc_2002_après1"/>
      <sheetName val="BNCCLE-_Mars_2003_après_1"/>
      <sheetName val="SMI_-proj1"/>
      <sheetName val="MS-proj_(2)1"/>
      <sheetName val="BNCCLE-_août1"/>
      <sheetName val="BNCCLE-_sept1"/>
      <sheetName val="BNCCLE_(2)1"/>
      <sheetName val="BNCCLE_après1"/>
      <sheetName val="BNCCLE_après_(2)1"/>
      <sheetName val="BNCCLE_après_(3)1"/>
      <sheetName val="BCCNFA_Tx_courant1"/>
      <sheetName val="BCCNFA_Tx_Pgmé11"/>
      <sheetName val="BCCNFA_Tx_Pgmé2"/>
      <sheetName val="BNCCLE-_Oct_après1"/>
      <sheetName val="BNCCLE-_Nov_après_1"/>
      <sheetName val="BNCCLE-_Déc_après_1"/>
      <sheetName val="BNCCLE-_Janv_2003_après1"/>
      <sheetName val="CritèresJanv_03_N°11"/>
      <sheetName val="CritèresJanv_03_N°21"/>
      <sheetName val="Critères_Janv_031"/>
      <sheetName val="BNCCLE-_Févr_2003_après1"/>
      <sheetName val="Critères_Fév_03_N°1_1"/>
      <sheetName val="Critères_Fév__03_N°2_(2)1"/>
      <sheetName val="Critères_Fév__03_N°21"/>
      <sheetName val="Critères_Févr_03_1"/>
      <sheetName val="BNCCLE-_Mars_2003_après_vérif_1"/>
      <sheetName val="Critères_Sept_(3)1"/>
      <sheetName val="Critères_Déc20021"/>
      <sheetName val="Critères_Déc2002_N°11"/>
      <sheetName val="Critères_Mars_03Ajusteur1"/>
      <sheetName val="Critères_Mars_03Ajusteur_(2)1"/>
      <sheetName val="Critères_Mars_03_1"/>
      <sheetName val="Critères_Déc2002_N°21"/>
      <sheetName val="Critères_Déc2002_N°2_(2)1"/>
      <sheetName val="Critères_Octobre1"/>
      <sheetName val="Critères_Déc2002_Ajusté1"/>
      <sheetName val="BNCCLE-synthèse_(2)1"/>
      <sheetName val="Critères_Sept_(2)1"/>
      <sheetName val="BNCCLE-_Octobre1"/>
      <sheetName val="BNCCLE-_sept_(2)1"/>
      <sheetName val="Critères_Déc2002_N°2_(3)1"/>
      <sheetName val="Critères_juin1"/>
      <sheetName val="Critères_juillet1"/>
      <sheetName val="Critères_juillet-bis1"/>
      <sheetName val="Ajust__Extracpt1"/>
      <sheetName val="Ajusteur_corrigé1"/>
      <sheetName val="Critères_Mars_03_BVersion1"/>
      <sheetName val="Critères_Mai_03_BVer1"/>
      <sheetName val="Critères_Juin_03_1"/>
      <sheetName val="Taux_de_change1"/>
      <sheetName val="Critères_août1"/>
      <sheetName val="Critères_Sept1"/>
      <sheetName val="Critères_Décembre1"/>
      <sheetName val="Critères_Déc2002_(2)1"/>
      <sheetName val="SIMONIT_1"/>
      <sheetName val="BDDCLE-janv_031"/>
      <sheetName val="BDDCLE-févr__03_1"/>
      <sheetName val="BDDCLE-mars_03_1"/>
      <sheetName val="BDDCLE-Avril_031"/>
      <sheetName val="BDDCLE-Mai_031"/>
      <sheetName val="BDDCLE-JUIN_03_1"/>
      <sheetName val="BNCCLE-_sept_03_prgmé_1"/>
      <sheetName val="BNCCLE-_Janvier_2004_pgmé1"/>
      <sheetName val="BNCCLE-Février_2004_pgmé_1"/>
      <sheetName val="BNCCLE-Mars_2004_pgmé__1"/>
      <sheetName val="BNCCLE-Avril_2004_pgmé_1"/>
      <sheetName val="BNCCLE-Mai_2004_pgmé__1"/>
      <sheetName val="BNCCLE-Juin_2004_pgmé1"/>
      <sheetName val="BNCCLE-_Décembre_03_pgmé1"/>
      <sheetName val="BNCCLE-_Novembre_03_pgmé1"/>
      <sheetName val="BDDCLE-Déc_03_pgmé1"/>
      <sheetName val="BNCCLE-_Oct_03_pgmé1"/>
      <sheetName val="SIMONIT_taux_courant1"/>
      <sheetName val="Les_APN1"/>
      <sheetName val="BDDCLE-Juillet_03__1"/>
      <sheetName val="BDDCLE-Déc_021"/>
      <sheetName val="Bilan_BCM1"/>
      <sheetName val="Bilan_BCC1"/>
      <sheetName val="BNCCLE-_sept_après-_Ajusté1"/>
      <sheetName val="BILAN_BCC_proj_FELY__(2)1"/>
      <sheetName val="BILAN_BCC_proj_FELY__(3)1"/>
      <sheetName val="BDDCLE-Janvier_04_pgmé_1"/>
      <sheetName val="BDDCLE-févr_04_pgmé_1"/>
      <sheetName val="BDDCLE-mars_04_pgmé__1"/>
      <sheetName val="BDDCLE-AVRIL_04_pgmé_1"/>
      <sheetName val="BDDCLE-MAI_04_pgmé_1"/>
      <sheetName val="BDDCLE-JUIN_04_pgmé1"/>
      <sheetName val="BDDCLE-Nov_03_pgmé_1"/>
      <sheetName val="BDDCLE-Oct_03_pgmé1"/>
      <sheetName val="BDDCLE-déc_011"/>
      <sheetName val="BDDCLE-Oct_021"/>
      <sheetName val="Tabl_E-R1"/>
      <sheetName val="Tabl_E-R_var1"/>
      <sheetName val="SIMONIT-NV_avec_effet__(2)1"/>
      <sheetName val="Titre_-FORMULAIRE1"/>
      <sheetName val="BCCNFA_1"/>
      <sheetName val="Feuil1_(2)1"/>
      <sheetName val="Feuil1_(6)1"/>
      <sheetName val="Couverture_(9)1"/>
      <sheetName val="Couverture_(8)1"/>
      <sheetName val="Feuil1_(5)1"/>
      <sheetName val="BCCNFA_(2)1"/>
      <sheetName val="SIMONIT-NV_1"/>
      <sheetName val="Feuil1_(4)1"/>
      <sheetName val="Couverture_(2)1"/>
      <sheetName val="Couverture_(7)1"/>
      <sheetName val="Couverture_(3)1"/>
      <sheetName val="Couverture_(4)1"/>
      <sheetName val="Couverture_(5)1"/>
      <sheetName val="Couverture_(6)1"/>
      <sheetName val="Base_monétaire_staf1"/>
      <sheetName val="Base_monétaire_(2)1"/>
      <sheetName val="Base_monétaire21"/>
      <sheetName val="Critères_PEG20031"/>
      <sheetName val="SMI_sans_BM1"/>
      <sheetName val="SIMONIT_sans_Ress_Ext1"/>
      <sheetName val="Situation_BCC1"/>
      <sheetName val="Situation__BCM1"/>
      <sheetName val="BNCCLE-Juillet_2004_pgmé_1"/>
      <sheetName val="BNCCLE-Août_2004_pgmé1"/>
      <sheetName val="BDDCLE-JUILLET_04_pgmé_1"/>
      <sheetName val="BDDCLE_(2)1"/>
      <sheetName val="GOUV_INFO_(3b)1"/>
      <sheetName val="BNCCLE-Août_2004_pgmé_GOUV1"/>
      <sheetName val="GOUV_INFO_(2)1"/>
      <sheetName val="GOUV_INFO1"/>
      <sheetName val="BNCCLE-Septembre_2004_pgmé1"/>
      <sheetName val="BDDCLE-AOUT_04_pgmé1"/>
      <sheetName val="BDDCLE-Septembre_04_pgmé1"/>
      <sheetName val="Couverture_(10)1"/>
      <sheetName val="Feuil1_(3)1"/>
      <sheetName val="Perf-Crit-03-eng_Clean1"/>
      <sheetName val="Perf-Crit-eng_Clean1"/>
      <sheetName val="Ajusteur-Décembre_03_1"/>
      <sheetName val="Ajusteur-apres_Ernest_young1"/>
      <sheetName val="Créances_sur_Eses_privées1"/>
      <sheetName val="Perf-Crit-04-fr_Clean1"/>
      <sheetName val="APN_tx_Prog1"/>
      <sheetName val="Ajusteur_-June1"/>
      <sheetName val="Perf-Crit-03-fr_Clean1"/>
      <sheetName val="MS-proj_Clean1"/>
      <sheetName val="Weta_1"/>
      <sheetName val="Ajusteur-Décembre_03-Gons_1"/>
      <sheetName val="Perf-Crit-04-fr_Clean-Gons1"/>
      <sheetName val="Monetary_Survey1"/>
      <sheetName val="Reclassement_RME-BCC1"/>
      <sheetName val="Ajus__Extra_Cpt_1"/>
      <sheetName val="PC_Table1"/>
      <sheetName val="APN_tx_Prog_(2)1"/>
      <sheetName val="FMI_11"/>
      <sheetName val="FMI_21"/>
      <sheetName val="Perf-Criteria_031"/>
      <sheetName val="BNCBIL_20021"/>
      <sheetName val="BNCCLE-_sept_021"/>
      <sheetName val="PNG_bonnever1"/>
      <sheetName val="BNCCLE-_Sept03_prgmé_1"/>
      <sheetName val="BDDCLE-Oct_(2)1"/>
      <sheetName val="SIMONIT-sans_FCP_BM1"/>
      <sheetName val="Base_monétaire11"/>
      <sheetName val="Base_monétaire1stafin1"/>
      <sheetName val="SIMONIT-_011"/>
      <sheetName val="MS-proj_1"/>
      <sheetName val="Titre_-_simonit1"/>
      <sheetName val="BNCCLE_bis1"/>
      <sheetName val="BDDCLE_bis1"/>
      <sheetName val="SIMONIT-NV_avec_effet_1"/>
      <sheetName val="BNCCLE_sans_effet_txchge1"/>
      <sheetName val="BDDCLE_sans_effet_txchge1"/>
      <sheetName val="SIMONIT-NV_sans_effet_NlleVer1"/>
      <sheetName val="SIMONIT-NV_sans_effet_NlleV_(21"/>
      <sheetName val="SIMONIT_sans_effet__(2)1"/>
      <sheetName val="SIMONIT-NV_(avec&amp;sans_effet)_1"/>
      <sheetName val="SIMONIT_sans_effet_1"/>
      <sheetName val="SIMONIT-NV_(2)1"/>
      <sheetName val="SIMONIT-NV_sans_effet_NlleV_(31"/>
      <sheetName val="SIMONIT-NV_-VAR_FC1"/>
      <sheetName val="SIMONIT-_ANALYSES1"/>
      <sheetName val="SIMONIT-_EN_DTS1"/>
      <sheetName val="SIMONIT-_EN_DTS_-Variations1"/>
      <sheetName val="Actif-98_-99_(2)1"/>
      <sheetName val="Formulaire__10_R-_Actif1"/>
      <sheetName val="Formulaire_10_R-Passif1"/>
      <sheetName val="SIMONIT-AV_1"/>
      <sheetName val="BULLETIN_(2)1"/>
      <sheetName val="Actif-98_-99-001"/>
      <sheetName val="Actif-98_-99-00_(2)1"/>
      <sheetName val="Titre_-_couverture1"/>
      <sheetName val="Titre_-_couverture_(2)1"/>
      <sheetName val="SIMONIT-NV_sans_effet_Taux1"/>
      <sheetName val="SIMONIT-NV_avec_effet_Taux_1"/>
      <sheetName val="APN_tx_Courant1"/>
      <sheetName val="Check_Valuation_Adj1"/>
      <sheetName val="PC_Table-Eng1"/>
      <sheetName val="Résultat_de_Trésorerie1"/>
      <sheetName val="Schéma_de_circul_des_données1"/>
      <sheetName val="Figure_6_NPV1"/>
      <sheetName val="Table_11"/>
      <sheetName val="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A3" t="str">
            <v>Tableau 10. République Démocratique du Congo: Critères de réalisation quantitatifs semestriels et repères quantitatifs trimestriels, 2003-2005 1/</v>
          </cell>
        </row>
        <row r="4">
          <cell r="A4" t="str">
            <v>(En millions de francs congolais; sauf indication contraire)</v>
          </cell>
        </row>
        <row r="8">
          <cell r="D8" t="str">
            <v>Stocks</v>
          </cell>
          <cell r="H8" t="str">
            <v>Cumulative changes 2/</v>
          </cell>
          <cell r="I8" t="str">
            <v>Cumulative changes 2/</v>
          </cell>
          <cell r="Q8" t="str">
            <v>Cumulative changes 2/</v>
          </cell>
          <cell r="AH8" t="str">
            <v>Stock</v>
          </cell>
          <cell r="AN8" t="str">
            <v>Cumulative changes 2/</v>
          </cell>
        </row>
        <row r="9">
          <cell r="D9" t="str">
            <v>End</v>
          </cell>
          <cell r="H9" t="str">
            <v>End-June 2004 Indicative targets</v>
          </cell>
          <cell r="I9" t="str">
            <v>End-June 2004 indicative targets</v>
          </cell>
          <cell r="Q9" t="str">
            <v>End Sept. 2004 performance criteria</v>
          </cell>
          <cell r="Z9" t="str">
            <v>End-Dec. 2004 indicative targets</v>
          </cell>
          <cell r="AH9" t="str">
            <v>End</v>
          </cell>
          <cell r="AN9" t="str">
            <v>performance criteria</v>
          </cell>
        </row>
        <row r="10">
          <cell r="D10" t="str">
            <v>Dec. 2003</v>
          </cell>
          <cell r="F10" t="str">
            <v>Sept. 2004</v>
          </cell>
          <cell r="H10" t="str">
            <v>Prog.</v>
          </cell>
          <cell r="I10" t="str">
            <v xml:space="preserve">Prog. </v>
          </cell>
          <cell r="J10" t="str">
            <v>Act.</v>
          </cell>
          <cell r="K10" t="str">
            <v xml:space="preserve">Act  </v>
          </cell>
          <cell r="M10" t="str">
            <v>Difference</v>
          </cell>
          <cell r="N10" t="str">
            <v>Observation</v>
          </cell>
          <cell r="O10" t="str">
            <v>Observation</v>
          </cell>
          <cell r="Q10" t="str">
            <v>Prog.</v>
          </cell>
          <cell r="R10" t="str">
            <v xml:space="preserve">Prog. </v>
          </cell>
          <cell r="S10" t="str">
            <v>Act.</v>
          </cell>
          <cell r="T10" t="str">
            <v xml:space="preserve">Act  </v>
          </cell>
          <cell r="V10" t="str">
            <v>Difference</v>
          </cell>
          <cell r="W10" t="str">
            <v>Observation</v>
          </cell>
          <cell r="X10" t="str">
            <v>Observation</v>
          </cell>
          <cell r="Z10" t="str">
            <v xml:space="preserve">Prog. </v>
          </cell>
          <cell r="AA10" t="str">
            <v xml:space="preserve">Prog. </v>
          </cell>
          <cell r="AB10" t="str">
            <v>Act.</v>
          </cell>
          <cell r="AC10" t="str">
            <v xml:space="preserve">Act  </v>
          </cell>
          <cell r="AE10" t="str">
            <v>Difference</v>
          </cell>
          <cell r="AF10" t="str">
            <v>Observation</v>
          </cell>
          <cell r="AH10" t="str">
            <v>Dec. 2004</v>
          </cell>
          <cell r="AI10" t="str">
            <v>March</v>
          </cell>
          <cell r="AJ10">
            <v>38504</v>
          </cell>
          <cell r="AK10">
            <v>38596</v>
          </cell>
          <cell r="AL10">
            <v>38687</v>
          </cell>
          <cell r="AN10" t="str">
            <v xml:space="preserve">End-March 2005 </v>
          </cell>
          <cell r="AP10" t="str">
            <v xml:space="preserve">End-June 2005 </v>
          </cell>
          <cell r="AR10" t="str">
            <v xml:space="preserve">End-Sept 2005 </v>
          </cell>
          <cell r="AT10" t="str">
            <v xml:space="preserve">End-Dec 2005 </v>
          </cell>
        </row>
        <row r="11">
          <cell r="D11" t="str">
            <v>Program exchange rate = 313.6</v>
          </cell>
          <cell r="I11" t="str">
            <v>Adj.</v>
          </cell>
          <cell r="K11" t="str">
            <v>Adj.</v>
          </cell>
          <cell r="R11" t="str">
            <v>Adj.</v>
          </cell>
          <cell r="T11" t="str">
            <v>Adj.</v>
          </cell>
          <cell r="AA11" t="str">
            <v>Adj.</v>
          </cell>
          <cell r="AC11" t="str">
            <v>Adj.</v>
          </cell>
          <cell r="AH11" t="str">
            <v>Exchange rate (eop)</v>
          </cell>
        </row>
        <row r="13">
          <cell r="D13" t="str">
            <v>Stock</v>
          </cell>
          <cell r="I13" t="str">
            <v>Variations cumulées 2/</v>
          </cell>
          <cell r="Q13" t="str">
            <v>Variations cumulées 2/</v>
          </cell>
          <cell r="AH13" t="str">
            <v>Stock</v>
          </cell>
          <cell r="AN13" t="str">
            <v>Variations cumulées 2/</v>
          </cell>
        </row>
        <row r="14">
          <cell r="D14" t="str">
            <v>Fin</v>
          </cell>
          <cell r="H14" t="str">
            <v>Repères au 30 juin 2004</v>
          </cell>
          <cell r="R14" t="str">
            <v>Critère de réalisation au 30 septembre 2004</v>
          </cell>
          <cell r="Z14" t="str">
            <v>Fin déc. 2004</v>
          </cell>
          <cell r="AH14" t="str">
            <v>déc. 2004</v>
          </cell>
          <cell r="AI14" t="str">
            <v>mar. 2005</v>
          </cell>
          <cell r="AJ14" t="str">
            <v>juin 2005</v>
          </cell>
          <cell r="AK14" t="str">
            <v>sept. 2005</v>
          </cell>
          <cell r="AL14" t="str">
            <v>déc. 2005</v>
          </cell>
          <cell r="AP14" t="str">
            <v>Repères quantitatifs</v>
          </cell>
          <cell r="AR14" t="str">
            <v>Critères de réalisation</v>
          </cell>
          <cell r="AT14" t="str">
            <v>Repères quantitatifs</v>
          </cell>
        </row>
        <row r="15">
          <cell r="D15" t="str">
            <v>décembre</v>
          </cell>
          <cell r="F15" t="str">
            <v>septembre</v>
          </cell>
          <cell r="I15" t="str">
            <v xml:space="preserve">Prog. </v>
          </cell>
          <cell r="J15" t="str">
            <v>Act.</v>
          </cell>
          <cell r="K15" t="str">
            <v xml:space="preserve">Act  </v>
          </cell>
          <cell r="M15" t="str">
            <v>Ecart</v>
          </cell>
          <cell r="N15" t="str">
            <v>Observation</v>
          </cell>
          <cell r="O15" t="str">
            <v>Observation</v>
          </cell>
          <cell r="Q15" t="str">
            <v>Prog.</v>
          </cell>
          <cell r="R15" t="str">
            <v xml:space="preserve">Prog. </v>
          </cell>
          <cell r="S15" t="str">
            <v>Réal.</v>
          </cell>
          <cell r="T15" t="str">
            <v>Réal.</v>
          </cell>
          <cell r="V15" t="str">
            <v>Ecart</v>
          </cell>
          <cell r="X15" t="str">
            <v>Observation</v>
          </cell>
          <cell r="Z15" t="str">
            <v>Prog.</v>
          </cell>
          <cell r="AA15" t="str">
            <v xml:space="preserve">Prog. </v>
          </cell>
          <cell r="AB15" t="str">
            <v>Réal.</v>
          </cell>
          <cell r="AC15" t="str">
            <v>Réal.</v>
          </cell>
          <cell r="AE15" t="str">
            <v>Ecart</v>
          </cell>
          <cell r="AH15">
            <v>444.09</v>
          </cell>
          <cell r="AN15" t="str">
            <v>Fin mars 05</v>
          </cell>
          <cell r="AP15" t="str">
            <v>Fin juin 05</v>
          </cell>
          <cell r="AR15" t="str">
            <v>Fin sept. 05</v>
          </cell>
          <cell r="AT15" t="str">
            <v>Fin déc. 05</v>
          </cell>
        </row>
        <row r="16">
          <cell r="D16">
            <v>2003</v>
          </cell>
          <cell r="F16">
            <v>2004</v>
          </cell>
          <cell r="H16" t="str">
            <v>Prog</v>
          </cell>
          <cell r="I16" t="str">
            <v>Ajusté</v>
          </cell>
          <cell r="K16" t="str">
            <v>(ajusté).</v>
          </cell>
          <cell r="R16" t="str">
            <v>Ajusté</v>
          </cell>
          <cell r="T16" t="str">
            <v>(ajusté).</v>
          </cell>
          <cell r="W16" t="str">
            <v>Observation</v>
          </cell>
          <cell r="AA16" t="str">
            <v>Ajusté</v>
          </cell>
          <cell r="AC16" t="str">
            <v>(ajusté).</v>
          </cell>
          <cell r="AF16" t="str">
            <v>Observation</v>
          </cell>
        </row>
        <row r="19">
          <cell r="A19" t="str">
            <v>Plancher sur les avoirs extérieurs nets de la BCC 3/ 4/</v>
          </cell>
          <cell r="B19" t="str">
            <v xml:space="preserve">Floor on the net foreign assets of the BCC </v>
          </cell>
        </row>
        <row r="20">
          <cell r="A20" t="str">
            <v>(En millions de dollar E.U.)</v>
          </cell>
          <cell r="B20" t="str">
            <v>(in millions of U.S. dollars) 3/ 4/</v>
          </cell>
          <cell r="D20">
            <v>-691.014517682416</v>
          </cell>
          <cell r="F20">
            <v>-609.5317549285503</v>
          </cell>
          <cell r="H20">
            <v>46.406758072819912</v>
          </cell>
          <cell r="I20">
            <v>45.690273327727226</v>
          </cell>
          <cell r="J20">
            <v>56.934843169527767</v>
          </cell>
          <cell r="K20">
            <v>69.036578919175668</v>
          </cell>
          <cell r="M20">
            <v>-23.346305591448441</v>
          </cell>
          <cell r="N20" t="str">
            <v>Respecté</v>
          </cell>
          <cell r="O20" t="str">
            <v>Observed</v>
          </cell>
          <cell r="Q20">
            <v>86.137725455577879</v>
          </cell>
          <cell r="R20">
            <v>75.053959229668436</v>
          </cell>
          <cell r="S20">
            <v>81.4827627538657</v>
          </cell>
          <cell r="T20">
            <v>79.744498503513682</v>
          </cell>
          <cell r="V20">
            <v>-4.6905392738452463</v>
          </cell>
          <cell r="W20" t="str">
            <v>Respecté</v>
          </cell>
          <cell r="X20" t="str">
            <v>Observed</v>
          </cell>
          <cell r="Z20">
            <v>93.215679368624706</v>
          </cell>
          <cell r="AA20">
            <v>84.182125772654274</v>
          </cell>
          <cell r="AB20">
            <v>54.26841938756445</v>
          </cell>
          <cell r="AC20">
            <v>49.840155137212378</v>
          </cell>
          <cell r="AE20">
            <v>34.341970635441896</v>
          </cell>
          <cell r="AF20" t="str">
            <v>Non Respecté</v>
          </cell>
          <cell r="AH20">
            <v>-784.53526051590939</v>
          </cell>
          <cell r="AI20">
            <v>-826.10090249231189</v>
          </cell>
          <cell r="AJ20">
            <v>-840.0941906106483</v>
          </cell>
          <cell r="AK20">
            <v>-770.42898719547054</v>
          </cell>
          <cell r="AL20">
            <v>-701.20974137364828</v>
          </cell>
          <cell r="AN20">
            <v>-41.565641976402503</v>
          </cell>
          <cell r="AP20">
            <v>-55.558930094738912</v>
          </cell>
          <cell r="AR20">
            <v>14.106273320438845</v>
          </cell>
          <cell r="AT20">
            <v>83.325519142261101</v>
          </cell>
        </row>
        <row r="22">
          <cell r="A22" t="str">
            <v>Plafond sur les avoirs intérieurs nets de la BCC 3/ 4/</v>
          </cell>
          <cell r="B22" t="str">
            <v>Ceiling on net domestic assets of the BCC 3/ 4/</v>
          </cell>
          <cell r="D22">
            <v>290678.97930041712</v>
          </cell>
          <cell r="F22">
            <v>296858.31316362345</v>
          </cell>
          <cell r="H22">
            <v>-6874.2510818537557</v>
          </cell>
          <cell r="I22">
            <v>-6649.5614657926899</v>
          </cell>
          <cell r="J22">
            <v>-277.9054207096342</v>
          </cell>
          <cell r="K22">
            <v>-4073.0097517992253</v>
          </cell>
          <cell r="M22">
            <v>2576.5517139934645</v>
          </cell>
          <cell r="N22" t="str">
            <v>Non Respecté</v>
          </cell>
          <cell r="O22" t="str">
            <v>Not Observed</v>
          </cell>
          <cell r="Q22">
            <v>-13690.942402167479</v>
          </cell>
          <cell r="R22">
            <v>-10215.073313722278</v>
          </cell>
          <cell r="S22">
            <v>6179.3338632063242</v>
          </cell>
          <cell r="T22">
            <v>6451.2295321166748</v>
          </cell>
          <cell r="V22">
            <v>16666.302845838953</v>
          </cell>
          <cell r="W22" t="str">
            <v>Non Respecté</v>
          </cell>
          <cell r="X22" t="str">
            <v>Not Observed</v>
          </cell>
          <cell r="Z22">
            <v>-10267.64869837981</v>
          </cell>
          <cell r="AA22">
            <v>-7434.7262906834821</v>
          </cell>
          <cell r="AB22">
            <v>28524.836246437801</v>
          </cell>
          <cell r="AC22">
            <v>30165.731915348209</v>
          </cell>
          <cell r="AE22">
            <v>37600.45820603169</v>
          </cell>
          <cell r="AF22" t="str">
            <v>Non Respecté</v>
          </cell>
          <cell r="AH22">
            <v>471085.77984251024</v>
          </cell>
          <cell r="AI22">
            <v>487345.93129244121</v>
          </cell>
          <cell r="AJ22">
            <v>496579.9383672527</v>
          </cell>
          <cell r="AK22">
            <v>471342.42754613218</v>
          </cell>
          <cell r="AL22">
            <v>446302.96203264489</v>
          </cell>
          <cell r="AN22">
            <v>16260.151449930971</v>
          </cell>
          <cell r="AP22">
            <v>25494.158524742466</v>
          </cell>
          <cell r="AR22">
            <v>256.64770362194395</v>
          </cell>
          <cell r="AT22">
            <v>-24782.817809865344</v>
          </cell>
        </row>
        <row r="24">
          <cell r="A24" t="str">
            <v>Plafond sur le crédit net bancaire au gouvernement 4/ 5/</v>
          </cell>
          <cell r="B24" t="str">
            <v>Ceiling on net bank credit to the government 4/</v>
          </cell>
          <cell r="D24">
            <v>30422.552083063369</v>
          </cell>
          <cell r="F24">
            <v>16561.016909835751</v>
          </cell>
          <cell r="H24">
            <v>-16846.036122051497</v>
          </cell>
          <cell r="I24">
            <v>-16621.34650599043</v>
          </cell>
          <cell r="J24">
            <v>-25582.139240021388</v>
          </cell>
          <cell r="K24">
            <v>-25582.139240021388</v>
          </cell>
          <cell r="M24">
            <v>-8960.7927340309579</v>
          </cell>
          <cell r="N24" t="str">
            <v>Respecté</v>
          </cell>
          <cell r="O24" t="str">
            <v>Observed</v>
          </cell>
          <cell r="Q24">
            <v>-21572.036122051497</v>
          </cell>
          <cell r="R24">
            <v>-18096.167033606296</v>
          </cell>
          <cell r="S24">
            <v>-11719.95977803562</v>
          </cell>
          <cell r="T24">
            <v>-12791.95977803562</v>
          </cell>
          <cell r="V24">
            <v>5304.2072555706764</v>
          </cell>
          <cell r="W24" t="str">
            <v>Non Respecté</v>
          </cell>
          <cell r="X24" t="str">
            <v>Not Observed</v>
          </cell>
          <cell r="Z24">
            <v>-16058.036122051497</v>
          </cell>
          <cell r="AA24">
            <v>-13225.11371435517</v>
          </cell>
          <cell r="AB24">
            <v>1481.0589013588979</v>
          </cell>
          <cell r="AC24">
            <v>1603.0589013588979</v>
          </cell>
          <cell r="AE24">
            <v>14828.172615714067</v>
          </cell>
          <cell r="AF24" t="str">
            <v>Non Respecté</v>
          </cell>
          <cell r="AH24">
            <v>27211.633999999998</v>
          </cell>
          <cell r="AI24">
            <v>45060.131999999998</v>
          </cell>
          <cell r="AJ24">
            <v>35821.647964582371</v>
          </cell>
          <cell r="AK24">
            <v>18163.616547826037</v>
          </cell>
          <cell r="AL24">
            <v>703.63043870286856</v>
          </cell>
          <cell r="AN24">
            <v>16867.498</v>
          </cell>
          <cell r="AP24">
            <v>14782.013964582373</v>
          </cell>
          <cell r="AR24">
            <v>-2876.0174521739609</v>
          </cell>
          <cell r="AT24">
            <v>-26507.975065708906</v>
          </cell>
        </row>
        <row r="26">
          <cell r="A26" t="str">
            <v xml:space="preserve">Plafond sur le crédit de la BCC aux entreprises </v>
          </cell>
          <cell r="B26" t="str">
            <v>Ceiling on BCC credit to nonfinancial public sector enterprises</v>
          </cell>
        </row>
        <row r="27">
          <cell r="A27" t="str">
            <v>publiques non financières</v>
          </cell>
          <cell r="D27">
            <v>0</v>
          </cell>
          <cell r="F27">
            <v>0.35899999999999999</v>
          </cell>
          <cell r="H27">
            <v>0</v>
          </cell>
          <cell r="J27">
            <v>0</v>
          </cell>
          <cell r="N27" t="str">
            <v>Respecté</v>
          </cell>
          <cell r="O27" t="str">
            <v>Observed</v>
          </cell>
          <cell r="Q27">
            <v>0</v>
          </cell>
          <cell r="S27">
            <v>0</v>
          </cell>
          <cell r="T27">
            <v>0</v>
          </cell>
          <cell r="V27">
            <v>0</v>
          </cell>
          <cell r="W27" t="str">
            <v>Respecté</v>
          </cell>
          <cell r="X27" t="str">
            <v>Observed</v>
          </cell>
          <cell r="Z27">
            <v>0</v>
          </cell>
          <cell r="AB27">
            <v>0</v>
          </cell>
          <cell r="AC27">
            <v>0</v>
          </cell>
          <cell r="AE27">
            <v>0</v>
          </cell>
          <cell r="AF27" t="str">
            <v>Respecté</v>
          </cell>
          <cell r="AN27" t="str">
            <v>...</v>
          </cell>
          <cell r="AP27" t="str">
            <v>...</v>
          </cell>
          <cell r="AR27" t="str">
            <v>...</v>
          </cell>
          <cell r="AT27" t="str">
            <v>...</v>
          </cell>
        </row>
        <row r="29">
          <cell r="A29" t="str">
            <v xml:space="preserve">Plafond sur le crédit de la BCC aux entreprises </v>
          </cell>
          <cell r="B29" t="str">
            <v>Ceiling on BCC credit to nonfinancial private sector enterprises</v>
          </cell>
        </row>
        <row r="30">
          <cell r="A30" t="str">
            <v>du secteur privé non financier</v>
          </cell>
          <cell r="D30">
            <v>390.36100000000027</v>
          </cell>
          <cell r="F30">
            <v>369.78400000000028</v>
          </cell>
          <cell r="H30">
            <v>0</v>
          </cell>
          <cell r="J30">
            <v>-21.020000000000266</v>
          </cell>
          <cell r="K30">
            <v>-34.297000000000267</v>
          </cell>
          <cell r="M30">
            <v>-34.297000000000267</v>
          </cell>
          <cell r="N30" t="str">
            <v>Respecté</v>
          </cell>
          <cell r="O30" t="str">
            <v>Observed</v>
          </cell>
          <cell r="Q30">
            <v>0</v>
          </cell>
          <cell r="S30">
            <v>0</v>
          </cell>
          <cell r="T30">
            <v>0</v>
          </cell>
          <cell r="V30">
            <v>0</v>
          </cell>
          <cell r="W30" t="str">
            <v>Respecté</v>
          </cell>
          <cell r="X30" t="str">
            <v>Observed</v>
          </cell>
          <cell r="Z30">
            <v>0</v>
          </cell>
          <cell r="AB30">
            <v>0</v>
          </cell>
          <cell r="AC30">
            <v>0</v>
          </cell>
          <cell r="AE30">
            <v>0</v>
          </cell>
          <cell r="AF30" t="str">
            <v>Respecté</v>
          </cell>
          <cell r="AN30" t="str">
            <v>...</v>
          </cell>
          <cell r="AP30" t="str">
            <v>...</v>
          </cell>
          <cell r="AR30" t="str">
            <v>...</v>
          </cell>
          <cell r="AT30" t="str">
            <v>...</v>
          </cell>
        </row>
        <row r="32">
          <cell r="A32" t="str">
            <v>Plafond sur les nouveaux emprunts extérieurs non concessionnels contractés</v>
          </cell>
          <cell r="B32" t="str">
            <v>Ceiling on the contracting or guaranteeing of new</v>
          </cell>
        </row>
        <row r="33">
          <cell r="A33" t="str">
            <v xml:space="preserve">ou garantis par le Gouvernement, y compris ceux contractés </v>
          </cell>
          <cell r="B33" t="str">
            <v>nonconcessional external debt with original maturity of more than</v>
          </cell>
        </row>
        <row r="34">
          <cell r="A34" t="str">
            <v xml:space="preserve"> par les EAD, ou la BCC à l'échéance supérieure à un an 6/</v>
          </cell>
          <cell r="B34" t="str">
            <v>one year by the government or the BCC 5/</v>
          </cell>
          <cell r="D34">
            <v>0</v>
          </cell>
          <cell r="F34">
            <v>0</v>
          </cell>
          <cell r="H34">
            <v>0</v>
          </cell>
          <cell r="J34">
            <v>0</v>
          </cell>
          <cell r="K34">
            <v>0</v>
          </cell>
          <cell r="M34">
            <v>0</v>
          </cell>
          <cell r="N34" t="str">
            <v>Respecté</v>
          </cell>
          <cell r="O34" t="str">
            <v>Observed</v>
          </cell>
          <cell r="Q34">
            <v>0</v>
          </cell>
          <cell r="S34">
            <v>0</v>
          </cell>
          <cell r="T34">
            <v>0</v>
          </cell>
          <cell r="V34">
            <v>0</v>
          </cell>
          <cell r="W34" t="str">
            <v>Respecté</v>
          </cell>
          <cell r="X34" t="str">
            <v>Observed</v>
          </cell>
          <cell r="Z34">
            <v>0</v>
          </cell>
          <cell r="AB34">
            <v>0</v>
          </cell>
          <cell r="AC34">
            <v>0</v>
          </cell>
          <cell r="AE34">
            <v>0</v>
          </cell>
          <cell r="AF34" t="str">
            <v>Respecté</v>
          </cell>
          <cell r="AN34">
            <v>0</v>
          </cell>
          <cell r="AP34">
            <v>0</v>
          </cell>
          <cell r="AR34">
            <v>0</v>
          </cell>
          <cell r="AT34">
            <v>0</v>
          </cell>
        </row>
        <row r="36">
          <cell r="A36" t="str">
            <v xml:space="preserve">Plafond sur les nouveaux emprunts extérieurs non concessionnels  contractés </v>
          </cell>
          <cell r="B36" t="str">
            <v>Ceiling on the contracting or guaranteeing of new nonconcessional</v>
          </cell>
        </row>
        <row r="37">
          <cell r="A37" t="str">
            <v>ou garantis par le Gouvernement, y compris par les EAD, ou la BCC</v>
          </cell>
          <cell r="B37" t="str">
            <v>external debt with original maturity of less than one year by the</v>
          </cell>
        </row>
        <row r="38">
          <cell r="A38" t="str">
            <v xml:space="preserve"> à l'échéance inférieure à un an 7/</v>
          </cell>
          <cell r="B38" t="str">
            <v>government or the BCC 6/</v>
          </cell>
          <cell r="D38">
            <v>0</v>
          </cell>
          <cell r="F38">
            <v>0</v>
          </cell>
          <cell r="H38">
            <v>0</v>
          </cell>
          <cell r="J38">
            <v>0</v>
          </cell>
          <cell r="K38">
            <v>0</v>
          </cell>
          <cell r="M38">
            <v>0</v>
          </cell>
          <cell r="N38" t="str">
            <v>Respecté</v>
          </cell>
          <cell r="O38" t="str">
            <v>Observed</v>
          </cell>
          <cell r="Q38">
            <v>0</v>
          </cell>
          <cell r="S38">
            <v>0</v>
          </cell>
          <cell r="T38">
            <v>0</v>
          </cell>
          <cell r="V38">
            <v>0</v>
          </cell>
          <cell r="W38" t="str">
            <v>Respecté</v>
          </cell>
          <cell r="X38" t="str">
            <v>Observed</v>
          </cell>
          <cell r="Z38">
            <v>0</v>
          </cell>
          <cell r="AB38">
            <v>0</v>
          </cell>
          <cell r="AC38">
            <v>0</v>
          </cell>
          <cell r="AE38">
            <v>0</v>
          </cell>
          <cell r="AF38" t="str">
            <v>Respecté</v>
          </cell>
          <cell r="AN38">
            <v>0</v>
          </cell>
          <cell r="AP38">
            <v>0</v>
          </cell>
          <cell r="AR38">
            <v>0</v>
          </cell>
          <cell r="AT38">
            <v>0</v>
          </cell>
        </row>
        <row r="40">
          <cell r="A40" t="str">
            <v>Plancher sur les dépenses de réduction de la pauvreté</v>
          </cell>
        </row>
        <row r="41">
          <cell r="A41" t="str">
            <v>sur ressources propres (y compris sur ressources PPTE)</v>
          </cell>
          <cell r="D41" t="str">
            <v>...</v>
          </cell>
          <cell r="F41" t="str">
            <v>...</v>
          </cell>
          <cell r="Q41" t="str">
            <v>...</v>
          </cell>
          <cell r="S41" t="str">
            <v>...</v>
          </cell>
          <cell r="T41" t="str">
            <v>...</v>
          </cell>
          <cell r="V41" t="str">
            <v>...</v>
          </cell>
          <cell r="W41" t="str">
            <v>...</v>
          </cell>
          <cell r="Z41" t="str">
            <v>...</v>
          </cell>
          <cell r="AB41" t="str">
            <v>...</v>
          </cell>
          <cell r="AC41" t="str">
            <v>...</v>
          </cell>
          <cell r="AE41" t="str">
            <v>...</v>
          </cell>
          <cell r="AF41" t="str">
            <v>...</v>
          </cell>
          <cell r="AN41" t="str">
            <v>...</v>
          </cell>
          <cell r="AP41" t="str">
            <v>...</v>
          </cell>
          <cell r="AR41">
            <v>40000</v>
          </cell>
          <cell r="AT41">
            <v>80000</v>
          </cell>
        </row>
        <row r="43">
          <cell r="A43" t="str">
            <v>Plafond sur les arriérés de paiements de salaire de la fonction publique</v>
          </cell>
          <cell r="D43">
            <v>0</v>
          </cell>
          <cell r="F43">
            <v>0</v>
          </cell>
          <cell r="H43">
            <v>0</v>
          </cell>
          <cell r="J43">
            <v>0</v>
          </cell>
          <cell r="K43">
            <v>0</v>
          </cell>
          <cell r="M43">
            <v>0</v>
          </cell>
          <cell r="N43" t="str">
            <v>Respecté</v>
          </cell>
          <cell r="O43" t="str">
            <v>Observed</v>
          </cell>
          <cell r="Q43">
            <v>0</v>
          </cell>
          <cell r="S43">
            <v>0</v>
          </cell>
          <cell r="T43">
            <v>0</v>
          </cell>
          <cell r="V43">
            <v>0</v>
          </cell>
          <cell r="W43" t="str">
            <v>Respecté</v>
          </cell>
          <cell r="X43" t="str">
            <v>Observed</v>
          </cell>
          <cell r="Z43">
            <v>0</v>
          </cell>
          <cell r="AB43">
            <v>0</v>
          </cell>
          <cell r="AC43">
            <v>0</v>
          </cell>
          <cell r="AE43">
            <v>0</v>
          </cell>
          <cell r="AF43" t="str">
            <v>Respecté</v>
          </cell>
          <cell r="AN43">
            <v>0</v>
          </cell>
          <cell r="AP43">
            <v>0</v>
          </cell>
          <cell r="AR43">
            <v>0</v>
          </cell>
          <cell r="AT43">
            <v>0</v>
          </cell>
        </row>
        <row r="45">
          <cell r="A45" t="str">
            <v>Plafond sur les nouveaux arriérés de paiements sur la dette extérieure</v>
          </cell>
          <cell r="B45" t="str">
            <v>Ceiling  on new external debt arrears 7/ 8/</v>
          </cell>
        </row>
        <row r="46">
          <cell r="A46" t="str">
            <v>(En millions de dollars E.U.) 8/ 9/</v>
          </cell>
          <cell r="B46" t="str">
            <v>(In millions of U.S. dollars)</v>
          </cell>
          <cell r="D46">
            <v>0</v>
          </cell>
          <cell r="F46">
            <v>0</v>
          </cell>
          <cell r="H46">
            <v>0</v>
          </cell>
          <cell r="J46">
            <v>0</v>
          </cell>
          <cell r="K46">
            <v>0</v>
          </cell>
          <cell r="M46">
            <v>0</v>
          </cell>
          <cell r="N46" t="str">
            <v>Respecté</v>
          </cell>
          <cell r="O46" t="str">
            <v>Observed</v>
          </cell>
          <cell r="Q46">
            <v>0</v>
          </cell>
          <cell r="S46">
            <v>0</v>
          </cell>
          <cell r="T46">
            <v>0</v>
          </cell>
          <cell r="V46">
            <v>0</v>
          </cell>
          <cell r="W46" t="str">
            <v>Respecté</v>
          </cell>
          <cell r="X46" t="str">
            <v>Observed</v>
          </cell>
          <cell r="Z46">
            <v>0</v>
          </cell>
          <cell r="AB46">
            <v>0</v>
          </cell>
          <cell r="AC46">
            <v>0</v>
          </cell>
          <cell r="AE46">
            <v>0</v>
          </cell>
          <cell r="AF46" t="str">
            <v>Respecté</v>
          </cell>
          <cell r="AN46">
            <v>0</v>
          </cell>
          <cell r="AP46">
            <v>0</v>
          </cell>
          <cell r="AR46">
            <v>0</v>
          </cell>
          <cell r="AT46">
            <v>0</v>
          </cell>
        </row>
        <row r="48">
          <cell r="A48" t="str">
            <v>La BCC ne financera pas de dépenses budgétaires non</v>
          </cell>
          <cell r="B48" t="str">
            <v>Payment of government expenditure by the BCC</v>
          </cell>
        </row>
        <row r="49">
          <cell r="A49" t="str">
            <v>ordonnancées préalablement par le Ministère des Finances 9/</v>
          </cell>
          <cell r="B49" t="str">
            <v>that has not been authorized in advance by the Minister of Finance 8/</v>
          </cell>
          <cell r="D49">
            <v>0</v>
          </cell>
          <cell r="F49">
            <v>0</v>
          </cell>
          <cell r="H49">
            <v>0</v>
          </cell>
          <cell r="J49">
            <v>0</v>
          </cell>
          <cell r="K49">
            <v>0</v>
          </cell>
          <cell r="M49">
            <v>0</v>
          </cell>
          <cell r="N49" t="str">
            <v>Respecté</v>
          </cell>
          <cell r="O49" t="str">
            <v>Observed</v>
          </cell>
          <cell r="Q49">
            <v>0</v>
          </cell>
          <cell r="S49">
            <v>0</v>
          </cell>
          <cell r="T49">
            <v>0</v>
          </cell>
          <cell r="V49">
            <v>0</v>
          </cell>
          <cell r="W49" t="str">
            <v>Non Respecté</v>
          </cell>
          <cell r="X49" t="str">
            <v>Not observed</v>
          </cell>
          <cell r="Z49">
            <v>0</v>
          </cell>
          <cell r="AB49">
            <v>0</v>
          </cell>
          <cell r="AC49">
            <v>0</v>
          </cell>
          <cell r="AE49">
            <v>0</v>
          </cell>
          <cell r="AF49" t="str">
            <v>Non Respecté</v>
          </cell>
          <cell r="AN49">
            <v>0</v>
          </cell>
          <cell r="AP49">
            <v>0</v>
          </cell>
          <cell r="AR49">
            <v>0</v>
          </cell>
          <cell r="AT49">
            <v>0</v>
          </cell>
        </row>
        <row r="51">
          <cell r="A51" t="str">
            <v>La BCC n'achètera pas de billets en monnaie nationale</v>
          </cell>
          <cell r="B51" t="str">
            <v>The BCC will make no purchase of CGF notes or foreign currency</v>
          </cell>
        </row>
        <row r="52">
          <cell r="A52" t="str">
            <v xml:space="preserve"> et en monnaie étrangères sur le marché contre </v>
          </cell>
          <cell r="B52" t="str">
            <v xml:space="preserve"> in the market at a premium against payment in deposit money 8/</v>
          </cell>
        </row>
        <row r="53">
          <cell r="A53" t="str">
            <v xml:space="preserve"> des paiements en monnaie scripturale avec décote 9/</v>
          </cell>
          <cell r="D53">
            <v>0</v>
          </cell>
          <cell r="F53">
            <v>0</v>
          </cell>
          <cell r="H53">
            <v>0</v>
          </cell>
          <cell r="J53">
            <v>0</v>
          </cell>
          <cell r="K53">
            <v>0</v>
          </cell>
          <cell r="M53">
            <v>0</v>
          </cell>
          <cell r="N53" t="str">
            <v>Respecté</v>
          </cell>
          <cell r="O53" t="str">
            <v>Observed</v>
          </cell>
          <cell r="Q53">
            <v>0</v>
          </cell>
          <cell r="S53">
            <v>0</v>
          </cell>
          <cell r="T53">
            <v>0</v>
          </cell>
          <cell r="V53">
            <v>0</v>
          </cell>
          <cell r="W53" t="str">
            <v>Respecté</v>
          </cell>
          <cell r="X53" t="str">
            <v>Observed</v>
          </cell>
          <cell r="Z53">
            <v>0</v>
          </cell>
          <cell r="AB53">
            <v>0</v>
          </cell>
          <cell r="AC53">
            <v>0</v>
          </cell>
          <cell r="AE53">
            <v>0</v>
          </cell>
          <cell r="AF53" t="str">
            <v>Respecté</v>
          </cell>
          <cell r="AN53">
            <v>0</v>
          </cell>
          <cell r="AP53">
            <v>0</v>
          </cell>
          <cell r="AR53">
            <v>0</v>
          </cell>
          <cell r="AT53">
            <v>0</v>
          </cell>
        </row>
        <row r="55">
          <cell r="A55" t="str">
            <v>Pour mémoire</v>
          </cell>
          <cell r="B55" t="str">
            <v>Memorandum item:</v>
          </cell>
        </row>
        <row r="56">
          <cell r="A56" t="str">
            <v>Base monétaire, sens strict</v>
          </cell>
          <cell r="B56" t="str">
            <v>Narrow base money</v>
          </cell>
          <cell r="D56">
            <v>67727.987999999998</v>
          </cell>
          <cell r="F56">
            <v>98999.142999999996</v>
          </cell>
          <cell r="H56">
            <v>8438.2595002911257</v>
          </cell>
          <cell r="I56">
            <v>8438</v>
          </cell>
          <cell r="J56">
            <v>16722.392000000007</v>
          </cell>
          <cell r="K56">
            <v>16722.392000000007</v>
          </cell>
          <cell r="Q56">
            <v>13657.478000582254</v>
          </cell>
          <cell r="R56">
            <v>13657</v>
          </cell>
          <cell r="S56">
            <v>31271.154999999999</v>
          </cell>
          <cell r="T56">
            <v>30935.154999999999</v>
          </cell>
          <cell r="Z56">
            <v>18876.696500873382</v>
          </cell>
          <cell r="AB56">
            <v>44194.707207000014</v>
          </cell>
          <cell r="AC56">
            <v>44443.707207000014</v>
          </cell>
          <cell r="AH56">
            <v>111922.695207</v>
          </cell>
          <cell r="AI56">
            <v>110749.846207</v>
          </cell>
          <cell r="AJ56">
            <v>113247.66019644498</v>
          </cell>
          <cell r="AK56">
            <v>118128.55143498321</v>
          </cell>
          <cell r="AL56">
            <v>123009.44267352139</v>
          </cell>
          <cell r="AN56">
            <v>-1172.849000000002</v>
          </cell>
          <cell r="AP56">
            <v>1324.9649894449831</v>
          </cell>
          <cell r="AR56">
            <v>6205.8562279832113</v>
          </cell>
          <cell r="AT56">
            <v>11086.747466521396</v>
          </cell>
        </row>
        <row r="59">
          <cell r="A59" t="str">
            <v>Source: Autorités congolaises. Note: Jusqu'à l'expiration du FRPC en octobre 2005, les cinq premiers critères de performance seront audités par une firme internationale.</v>
          </cell>
        </row>
        <row r="61">
          <cell r="A61" t="str">
            <v>1/  La définition des critères de réalisation et des repères et les conditions de leur suivi, sont définies dans le Mémorandum Technique d'Exécution annexé à la Lettre d'Intention.</v>
          </cell>
        </row>
        <row r="62">
          <cell r="A62" t="str">
            <v>2/  Pour juin, septembre et décembre 2004, les variations cumulées sont calculées à partir de fin décembre 2003. Pour juin, septembre et décembre 2005, les variations cumulées sont calculées à partir de fin décembre 2004.</v>
          </cell>
        </row>
        <row r="63">
          <cell r="A63" t="str">
            <v>3/ Les avoirs extérieurs nets et les avoirs intérieurs nets de la BCC sont évalués aux taux de change programmés (1 DTS = 687.4 FC.; 1 dollar U.S.= 444.1 FC; et 1 Euro = 605.3 FC).</v>
          </cell>
        </row>
        <row r="64">
          <cell r="A64" t="str">
            <v xml:space="preserve">    4/ Cent pourcent (100%) de tout excédent (moins-value) d’aide budgétaire extérieure (hors projet) net du service de la dette extérieure (après rééchelonnement et allégement obtenu sous l’Initiative PPTE), par rapport au niveau programmé, qui n’aurait </v>
          </cell>
        </row>
        <row r="67">
          <cell r="A67" t="str">
            <v>5/ Les éléments constituant le crédit net du système bancaire au Gouvernement sont évalués aux taux de change courants.</v>
          </cell>
        </row>
        <row r="68">
          <cell r="A68" t="str">
            <v xml:space="preserve">     6/ Ce critère de réalisation s'applique non seulement aux dettes telles que définies au point 9 des directives pour les critères de réalisation concernant la dette extérieure (adoptées le 24 août 2000), mais aussi aux dettes contractées ou garanties </v>
          </cell>
        </row>
        <row r="70">
          <cell r="A70" t="str">
            <v xml:space="preserve">     7/ Ce critère de réalisation s'applique non seulement aux dettes telles que définies au point 9 des directives pour les critères de réalisation concernant la dette extérieure (adoptées le 24 août 2000), mais aussi aux dettes contractées ou garanties </v>
          </cell>
        </row>
        <row r="72">
          <cell r="A72" t="str">
            <v>8/ Les arriérés sont définis comme suit: tout retard dans le paiement du service de la dette intervenant au-delà de la période de grâce (soit 30 jours après échéance; sauf indication contraire).</v>
          </cell>
        </row>
        <row r="73">
          <cell r="A73" t="str">
            <v>9/ Critère de réalisation continu.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/>
      <sheetData sheetId="380"/>
      <sheetData sheetId="381"/>
      <sheetData sheetId="382">
        <row r="3">
          <cell r="A3" t="str">
            <v>Tableau 10. République Démocratique du Congo: Critères de réalisation quantitatifs semestriels et repères quantitatifs trimestriels, 2003-2005 1/</v>
          </cell>
        </row>
      </sheetData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>
        <row r="3">
          <cell r="A3" t="str">
            <v>Tableau 10. République Démocratique du Congo: Critères de réalisation quantitatifs semestriels et repères quantitatifs trimestriels, 2003-2005 1/</v>
          </cell>
        </row>
      </sheetData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IMF Assistance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BoP_OUT_Medium"/>
      <sheetName val="BoP_OUT_Medium1"/>
      <sheetName val="BoP_OUT_Long"/>
      <sheetName val="IMF_Assistance"/>
      <sheetName val="large_projects"/>
      <sheetName val="Terms_of_Trade"/>
      <sheetName val="Key_Ratios"/>
      <sheetName val="Debt_Service__Long"/>
      <sheetName val="DebtService_to_budget"/>
      <sheetName val="Workspace_contents"/>
      <sheetName val="BoP_OUT_Medium7"/>
      <sheetName val="BoP_OUT_Long6"/>
      <sheetName val="IMF_Assistance6"/>
      <sheetName val="large_projects6"/>
      <sheetName val="Terms_of_Trade6"/>
      <sheetName val="Key_Ratios6"/>
      <sheetName val="Debt_Service__Long6"/>
      <sheetName val="DebtService_to_budget6"/>
      <sheetName val="Workspace_contents6"/>
      <sheetName val="BoP_OUT_Medium2"/>
      <sheetName val="BoP_OUT_Long1"/>
      <sheetName val="IMF_Assistance1"/>
      <sheetName val="large_projects1"/>
      <sheetName val="Terms_of_Trade1"/>
      <sheetName val="Key_Ratios1"/>
      <sheetName val="Debt_Service__Long1"/>
      <sheetName val="DebtService_to_budget1"/>
      <sheetName val="Workspace_contents1"/>
      <sheetName val="BoP_OUT_Medium3"/>
      <sheetName val="BoP_OUT_Long2"/>
      <sheetName val="IMF_Assistance2"/>
      <sheetName val="large_projects2"/>
      <sheetName val="Terms_of_Trade2"/>
      <sheetName val="Key_Ratios2"/>
      <sheetName val="Debt_Service__Long2"/>
      <sheetName val="DebtService_to_budget2"/>
      <sheetName val="Workspace_contents2"/>
      <sheetName val="BoP_OUT_Medium4"/>
      <sheetName val="BoP_OUT_Long3"/>
      <sheetName val="IMF_Assistance3"/>
      <sheetName val="large_projects3"/>
      <sheetName val="Terms_of_Trade3"/>
      <sheetName val="Key_Ratios3"/>
      <sheetName val="Debt_Service__Long3"/>
      <sheetName val="DebtService_to_budget3"/>
      <sheetName val="Workspace_contents3"/>
      <sheetName val="BoP_OUT_Medium5"/>
      <sheetName val="BoP_OUT_Long4"/>
      <sheetName val="IMF_Assistance4"/>
      <sheetName val="large_projects4"/>
      <sheetName val="Terms_of_Trade4"/>
      <sheetName val="Key_Ratios4"/>
      <sheetName val="Debt_Service__Long4"/>
      <sheetName val="DebtService_to_budget4"/>
      <sheetName val="Workspace_contents4"/>
      <sheetName val="BoP_OUT_Medium6"/>
      <sheetName val="BoP_OUT_Long5"/>
      <sheetName val="IMF_Assistance5"/>
      <sheetName val="large_projects5"/>
      <sheetName val="Terms_of_Trade5"/>
      <sheetName val="Key_Ratios5"/>
      <sheetName val="Debt_Service__Long5"/>
      <sheetName val="DebtService_to_budget5"/>
      <sheetName val="Workspace_contents5"/>
      <sheetName val="BNCBIL"/>
      <sheetName val="2.3. Recap DGRAD"/>
      <sheetName val="2_3__Recap_DGRAD"/>
      <sheetName val="2_3__Recap_DGRAD1"/>
      <sheetName val="2_3__Recap_DGRAD2"/>
      <sheetName val="2_3__Recap_DGRAD3"/>
      <sheetName val="BoP_OUT_Long7"/>
      <sheetName val="IMF_Assistance7"/>
      <sheetName val="large_projects7"/>
      <sheetName val="Terms_of_Trade7"/>
      <sheetName val="Key_Ratios7"/>
      <sheetName val="Debt_Service__Long7"/>
      <sheetName val="DebtService_to_budget7"/>
      <sheetName val="Workspace_contents7"/>
      <sheetName val="2_3__Recap_DGRAD4"/>
      <sheetName val="BoP_OUT_Medium8"/>
      <sheetName val="BoP_OUT_Long8"/>
      <sheetName val="IMF_Assistance8"/>
      <sheetName val="large_projects8"/>
      <sheetName val="Terms_of_Trade8"/>
      <sheetName val="Key_Ratios8"/>
      <sheetName val="Debt_Service__Long8"/>
      <sheetName val="DebtService_to_budget8"/>
      <sheetName val="Workspace_contents8"/>
      <sheetName val="2_3__Recap_DGRAD5"/>
      <sheetName val="BoP_OUT_Medium9"/>
      <sheetName val="BoP_OUT_Long9"/>
      <sheetName val="IMF_Assistance9"/>
      <sheetName val="large_projects9"/>
      <sheetName val="Terms_of_Trade9"/>
      <sheetName val="Key_Ratios9"/>
      <sheetName val="Debt_Service__Long9"/>
      <sheetName val="DebtService_to_budget9"/>
      <sheetName val="Workspace_contents9"/>
      <sheetName val="2_3__Recap_DGRAD6"/>
      <sheetName val="BoP_OUT_Medium10"/>
      <sheetName val="BoP_OUT_Long10"/>
      <sheetName val="IMF_Assistance10"/>
      <sheetName val="large_projects10"/>
      <sheetName val="Terms_of_Trade10"/>
      <sheetName val="Key_Ratios10"/>
      <sheetName val="Debt_Service__Long10"/>
      <sheetName val="DebtService_to_budget10"/>
      <sheetName val="Workspace_contents10"/>
      <sheetName val="2_3__Recap_DGRAD7"/>
      <sheetName val="BoP_OUT_Medium11"/>
      <sheetName val="BoP_OUT_Long11"/>
      <sheetName val="IMF_Assistance11"/>
      <sheetName val="large_projects11"/>
      <sheetName val="Terms_of_Trade11"/>
      <sheetName val="Key_Ratios11"/>
      <sheetName val="Debt_Service__Long11"/>
      <sheetName val="DebtService_to_budget11"/>
      <sheetName val="Workspace_contents11"/>
      <sheetName val="2_3__Recap_DGRAD8"/>
      <sheetName val="BoP_OUT_Medium12"/>
      <sheetName val="BoP_OUT_Long12"/>
      <sheetName val="IMF_Assistance12"/>
      <sheetName val="large_projects12"/>
      <sheetName val="Terms_of_Trade12"/>
      <sheetName val="Key_Ratios12"/>
      <sheetName val="Debt_Service__Long12"/>
      <sheetName val="DebtService_to_budget12"/>
      <sheetName val="Workspace_contents12"/>
      <sheetName val="2_3__Recap_DGRAD9"/>
      <sheetName val="BoP_OUT_Medium13"/>
      <sheetName val="BoP_OUT_Long13"/>
      <sheetName val="IMF_Assistance13"/>
      <sheetName val="large_projects13"/>
      <sheetName val="Terms_of_Trade13"/>
      <sheetName val="Key_Ratios13"/>
      <sheetName val="Debt_Service__Long13"/>
      <sheetName val="DebtService_to_budget13"/>
      <sheetName val="Workspace_contents13"/>
      <sheetName val="2_3__Recap_DGRAD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rated"/>
      <sheetName val="Contractual"/>
      <sheetName val="Sheet1"/>
      <sheetName val="Pivot"/>
      <sheetName val="MLI.IDA"/>
      <sheetName val="STOCK"/>
      <sheetName val="Buyback-ad"/>
      <sheetName val="T7.IDA Delivery"/>
      <sheetName val="Table 3"/>
      <sheetName val="Table 4"/>
      <sheetName val="Table 5"/>
      <sheetName val="Table 6"/>
      <sheetName val="Table 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D4">
            <v>950</v>
          </cell>
          <cell r="E4" t="str">
            <v xml:space="preserve">RAILWAY                       </v>
          </cell>
          <cell r="F4" t="str">
            <v>USD</v>
          </cell>
          <cell r="G4">
            <v>1</v>
          </cell>
          <cell r="H4">
            <v>5483870.5700000003</v>
          </cell>
          <cell r="I4">
            <v>0.75</v>
          </cell>
          <cell r="J4">
            <v>20564.514999999999</v>
          </cell>
          <cell r="K4">
            <v>0</v>
          </cell>
          <cell r="L4">
            <v>0</v>
          </cell>
          <cell r="M4">
            <v>0</v>
          </cell>
          <cell r="N4">
            <v>161290.29999999999</v>
          </cell>
          <cell r="O4">
            <v>0</v>
          </cell>
          <cell r="P4">
            <v>5322580.2699999996</v>
          </cell>
          <cell r="Q4">
            <v>0</v>
          </cell>
          <cell r="R4">
            <v>5483870.5700000003</v>
          </cell>
          <cell r="S4">
            <v>0</v>
          </cell>
          <cell r="U4">
            <v>5483870.5700000003</v>
          </cell>
          <cell r="V4">
            <v>161290.29999999999</v>
          </cell>
          <cell r="W4">
            <v>20564.514999999999</v>
          </cell>
        </row>
        <row r="5">
          <cell r="D5">
            <v>4910</v>
          </cell>
          <cell r="E5" t="str">
            <v xml:space="preserve">INTEGRATED RURAL DEVELOPMENT  </v>
          </cell>
          <cell r="F5" t="str">
            <v>USD</v>
          </cell>
          <cell r="G5">
            <v>1</v>
          </cell>
          <cell r="H5">
            <v>5880000</v>
          </cell>
          <cell r="I5">
            <v>0.75</v>
          </cell>
          <cell r="J5">
            <v>22050</v>
          </cell>
          <cell r="K5">
            <v>0</v>
          </cell>
          <cell r="L5">
            <v>0</v>
          </cell>
          <cell r="M5">
            <v>0</v>
          </cell>
          <cell r="N5">
            <v>120000</v>
          </cell>
          <cell r="O5">
            <v>0</v>
          </cell>
          <cell r="P5">
            <v>5760000</v>
          </cell>
          <cell r="Q5">
            <v>0</v>
          </cell>
          <cell r="R5">
            <v>5880000</v>
          </cell>
          <cell r="S5">
            <v>0</v>
          </cell>
          <cell r="U5">
            <v>5880000</v>
          </cell>
          <cell r="V5">
            <v>120000</v>
          </cell>
          <cell r="W5">
            <v>22050</v>
          </cell>
        </row>
        <row r="6">
          <cell r="D6">
            <v>5380</v>
          </cell>
          <cell r="E6" t="str">
            <v xml:space="preserve">LIVESTOCK                     </v>
          </cell>
          <cell r="F6" t="str">
            <v>USD</v>
          </cell>
          <cell r="G6">
            <v>1</v>
          </cell>
          <cell r="H6">
            <v>10174500</v>
          </cell>
          <cell r="I6">
            <v>0.75</v>
          </cell>
          <cell r="J6">
            <v>38154.375</v>
          </cell>
          <cell r="K6">
            <v>0</v>
          </cell>
          <cell r="L6">
            <v>0</v>
          </cell>
          <cell r="M6">
            <v>0</v>
          </cell>
          <cell r="N6">
            <v>199500</v>
          </cell>
          <cell r="O6">
            <v>0</v>
          </cell>
          <cell r="P6">
            <v>9975000</v>
          </cell>
          <cell r="Q6">
            <v>0</v>
          </cell>
          <cell r="R6">
            <v>10174500</v>
          </cell>
          <cell r="S6">
            <v>0</v>
          </cell>
          <cell r="U6">
            <v>10174500</v>
          </cell>
          <cell r="V6">
            <v>199500</v>
          </cell>
          <cell r="W6">
            <v>38154.375</v>
          </cell>
        </row>
        <row r="7">
          <cell r="D7">
            <v>9860</v>
          </cell>
          <cell r="E7" t="str">
            <v xml:space="preserve">INDUSTRIAL DEVELOPMENT        </v>
          </cell>
          <cell r="F7" t="str">
            <v>USD</v>
          </cell>
          <cell r="G7">
            <v>1</v>
          </cell>
          <cell r="H7">
            <v>7216585.0099999998</v>
          </cell>
          <cell r="I7">
            <v>0.75</v>
          </cell>
          <cell r="J7">
            <v>27062.194</v>
          </cell>
          <cell r="K7">
            <v>0</v>
          </cell>
          <cell r="L7">
            <v>0</v>
          </cell>
          <cell r="M7">
            <v>0</v>
          </cell>
          <cell r="N7">
            <v>39870</v>
          </cell>
          <cell r="O7">
            <v>0</v>
          </cell>
          <cell r="P7">
            <v>7176715.0099999998</v>
          </cell>
          <cell r="Q7">
            <v>0</v>
          </cell>
          <cell r="R7">
            <v>7216585.0099999998</v>
          </cell>
          <cell r="S7">
            <v>0</v>
          </cell>
          <cell r="U7">
            <v>7216585.0099999998</v>
          </cell>
          <cell r="V7">
            <v>39870</v>
          </cell>
          <cell r="W7">
            <v>27062.194</v>
          </cell>
        </row>
        <row r="8">
          <cell r="D8">
            <v>11040</v>
          </cell>
          <cell r="E8" t="str">
            <v xml:space="preserve">ROAD MAINTENANCE              </v>
          </cell>
          <cell r="F8" t="str">
            <v>XDR</v>
          </cell>
          <cell r="G8">
            <v>1</v>
          </cell>
          <cell r="H8">
            <v>12237955.35</v>
          </cell>
          <cell r="I8">
            <v>0.75</v>
          </cell>
          <cell r="J8">
            <v>45892.332999999999</v>
          </cell>
          <cell r="K8">
            <v>0</v>
          </cell>
          <cell r="L8">
            <v>0</v>
          </cell>
          <cell r="M8">
            <v>0</v>
          </cell>
          <cell r="N8">
            <v>66874</v>
          </cell>
          <cell r="O8">
            <v>0</v>
          </cell>
          <cell r="P8">
            <v>12171081.35</v>
          </cell>
          <cell r="Q8">
            <v>0</v>
          </cell>
          <cell r="R8">
            <v>12237955.35</v>
          </cell>
          <cell r="S8">
            <v>0</v>
          </cell>
          <cell r="U8">
            <v>12237955.35</v>
          </cell>
          <cell r="V8">
            <v>66874</v>
          </cell>
          <cell r="W8">
            <v>45892.332999999999</v>
          </cell>
        </row>
        <row r="9">
          <cell r="D9">
            <v>3210</v>
          </cell>
          <cell r="E9" t="str">
            <v xml:space="preserve">TELECOMMUNICATIONS            </v>
          </cell>
          <cell r="F9" t="str">
            <v>USD</v>
          </cell>
          <cell r="G9">
            <v>1</v>
          </cell>
          <cell r="H9">
            <v>2430000</v>
          </cell>
          <cell r="I9">
            <v>0.75</v>
          </cell>
          <cell r="J9">
            <v>9112.5</v>
          </cell>
          <cell r="K9">
            <v>0</v>
          </cell>
          <cell r="L9">
            <v>0</v>
          </cell>
          <cell r="M9">
            <v>0</v>
          </cell>
          <cell r="N9">
            <v>54000</v>
          </cell>
          <cell r="O9">
            <v>0</v>
          </cell>
          <cell r="P9">
            <v>2376000</v>
          </cell>
          <cell r="Q9">
            <v>0</v>
          </cell>
          <cell r="R9">
            <v>2430000</v>
          </cell>
          <cell r="S9">
            <v>0</v>
          </cell>
          <cell r="U9">
            <v>2430000</v>
          </cell>
          <cell r="V9">
            <v>54000</v>
          </cell>
          <cell r="W9">
            <v>9112.5</v>
          </cell>
        </row>
        <row r="10">
          <cell r="D10">
            <v>3840</v>
          </cell>
          <cell r="E10" t="str">
            <v xml:space="preserve">SECOND RAILWAYS               </v>
          </cell>
          <cell r="F10" t="str">
            <v>USD</v>
          </cell>
          <cell r="G10">
            <v>1</v>
          </cell>
          <cell r="H10">
            <v>4723500</v>
          </cell>
          <cell r="I10">
            <v>0.75</v>
          </cell>
          <cell r="J10">
            <v>17713.125</v>
          </cell>
          <cell r="K10">
            <v>0</v>
          </cell>
          <cell r="L10">
            <v>0</v>
          </cell>
          <cell r="M10">
            <v>0</v>
          </cell>
          <cell r="N10">
            <v>100500</v>
          </cell>
          <cell r="O10">
            <v>0</v>
          </cell>
          <cell r="P10">
            <v>4623000</v>
          </cell>
          <cell r="Q10">
            <v>0</v>
          </cell>
          <cell r="R10">
            <v>4723500</v>
          </cell>
          <cell r="S10">
            <v>0</v>
          </cell>
          <cell r="U10">
            <v>4723500</v>
          </cell>
          <cell r="V10">
            <v>100500</v>
          </cell>
          <cell r="W10">
            <v>17713.125</v>
          </cell>
        </row>
        <row r="11">
          <cell r="D11">
            <v>4200</v>
          </cell>
          <cell r="E11" t="str">
            <v xml:space="preserve">EDUCATION                     </v>
          </cell>
          <cell r="F11" t="str">
            <v>USD</v>
          </cell>
          <cell r="G11">
            <v>1</v>
          </cell>
          <cell r="H11">
            <v>3525000</v>
          </cell>
          <cell r="I11">
            <v>0.75</v>
          </cell>
          <cell r="J11">
            <v>13218.75</v>
          </cell>
          <cell r="K11">
            <v>0</v>
          </cell>
          <cell r="L11">
            <v>0</v>
          </cell>
          <cell r="M11">
            <v>0</v>
          </cell>
          <cell r="N11">
            <v>75000</v>
          </cell>
          <cell r="O11">
            <v>0</v>
          </cell>
          <cell r="P11">
            <v>3450000</v>
          </cell>
          <cell r="Q11">
            <v>0</v>
          </cell>
          <cell r="R11">
            <v>3525000</v>
          </cell>
          <cell r="S11">
            <v>0</v>
          </cell>
          <cell r="U11">
            <v>3525000</v>
          </cell>
          <cell r="V11">
            <v>75000</v>
          </cell>
          <cell r="W11">
            <v>13218.75</v>
          </cell>
        </row>
        <row r="12">
          <cell r="D12">
            <v>4430</v>
          </cell>
          <cell r="E12" t="str">
            <v xml:space="preserve">DROUGHT RELIEF                </v>
          </cell>
          <cell r="F12" t="str">
            <v>USD</v>
          </cell>
          <cell r="G12">
            <v>1</v>
          </cell>
          <cell r="H12">
            <v>1800000</v>
          </cell>
          <cell r="I12">
            <v>0.75</v>
          </cell>
          <cell r="J12">
            <v>6750</v>
          </cell>
          <cell r="K12">
            <v>0</v>
          </cell>
          <cell r="L12">
            <v>0</v>
          </cell>
          <cell r="M12">
            <v>0</v>
          </cell>
          <cell r="N12">
            <v>37500</v>
          </cell>
          <cell r="O12">
            <v>0</v>
          </cell>
          <cell r="P12">
            <v>1762500</v>
          </cell>
          <cell r="Q12">
            <v>0</v>
          </cell>
          <cell r="R12">
            <v>1800000</v>
          </cell>
          <cell r="S12">
            <v>0</v>
          </cell>
          <cell r="U12">
            <v>1800000</v>
          </cell>
          <cell r="V12">
            <v>37500</v>
          </cell>
          <cell r="W12">
            <v>6750</v>
          </cell>
        </row>
        <row r="13">
          <cell r="D13">
            <v>7130</v>
          </cell>
          <cell r="E13" t="str">
            <v xml:space="preserve">THIRD RAILWAY                 </v>
          </cell>
          <cell r="F13" t="str">
            <v>USD</v>
          </cell>
          <cell r="G13">
            <v>1</v>
          </cell>
          <cell r="H13">
            <v>8662500</v>
          </cell>
          <cell r="I13">
            <v>0.75</v>
          </cell>
          <cell r="J13">
            <v>32484.375</v>
          </cell>
          <cell r="K13">
            <v>0</v>
          </cell>
          <cell r="L13">
            <v>0</v>
          </cell>
          <cell r="M13">
            <v>0</v>
          </cell>
          <cell r="N13">
            <v>157500</v>
          </cell>
          <cell r="O13">
            <v>0</v>
          </cell>
          <cell r="P13">
            <v>8505000</v>
          </cell>
          <cell r="Q13">
            <v>0</v>
          </cell>
          <cell r="R13">
            <v>8662500</v>
          </cell>
          <cell r="S13">
            <v>0</v>
          </cell>
          <cell r="U13">
            <v>8662500</v>
          </cell>
          <cell r="V13">
            <v>157500</v>
          </cell>
          <cell r="W13">
            <v>32484.375</v>
          </cell>
        </row>
        <row r="14">
          <cell r="D14">
            <v>12820</v>
          </cell>
          <cell r="E14" t="str">
            <v xml:space="preserve">POWER/WATER                   </v>
          </cell>
          <cell r="F14" t="str">
            <v>XDR</v>
          </cell>
          <cell r="G14">
            <v>1</v>
          </cell>
          <cell r="H14">
            <v>18864428.760000002</v>
          </cell>
          <cell r="I14">
            <v>0.75</v>
          </cell>
          <cell r="J14">
            <v>70741.607999999993</v>
          </cell>
          <cell r="K14">
            <v>0</v>
          </cell>
          <cell r="L14">
            <v>0</v>
          </cell>
          <cell r="M14">
            <v>0</v>
          </cell>
          <cell r="N14">
            <v>101969</v>
          </cell>
          <cell r="O14">
            <v>0</v>
          </cell>
          <cell r="P14">
            <v>18762459.760000002</v>
          </cell>
          <cell r="Q14">
            <v>0</v>
          </cell>
          <cell r="R14">
            <v>18864428.760000002</v>
          </cell>
          <cell r="S14">
            <v>0</v>
          </cell>
          <cell r="U14">
            <v>18864428.760000002</v>
          </cell>
          <cell r="V14">
            <v>101969</v>
          </cell>
          <cell r="W14">
            <v>70741.607999999993</v>
          </cell>
        </row>
        <row r="15">
          <cell r="D15">
            <v>15970</v>
          </cell>
          <cell r="E15" t="str">
            <v xml:space="preserve">MOPTI AREA DEVELOPMENT        </v>
          </cell>
          <cell r="F15" t="str">
            <v>XDR</v>
          </cell>
          <cell r="G15">
            <v>1</v>
          </cell>
          <cell r="H15">
            <v>13306744.02</v>
          </cell>
          <cell r="I15">
            <v>0.75</v>
          </cell>
          <cell r="J15">
            <v>49900.29</v>
          </cell>
          <cell r="K15">
            <v>0</v>
          </cell>
          <cell r="L15">
            <v>0</v>
          </cell>
          <cell r="M15">
            <v>0</v>
          </cell>
          <cell r="N15">
            <v>69668</v>
          </cell>
          <cell r="O15">
            <v>0</v>
          </cell>
          <cell r="P15">
            <v>13237076.02</v>
          </cell>
          <cell r="Q15">
            <v>0</v>
          </cell>
          <cell r="R15">
            <v>13306744.02</v>
          </cell>
          <cell r="S15">
            <v>0</v>
          </cell>
          <cell r="U15">
            <v>13306744.02</v>
          </cell>
          <cell r="V15">
            <v>69668</v>
          </cell>
          <cell r="W15">
            <v>49900.29</v>
          </cell>
        </row>
        <row r="16">
          <cell r="D16">
            <v>21630</v>
          </cell>
          <cell r="E16" t="str">
            <v xml:space="preserve">AGRICULTURAL SECTOR           </v>
          </cell>
          <cell r="F16" t="str">
            <v>XDR</v>
          </cell>
          <cell r="G16">
            <v>1</v>
          </cell>
          <cell r="H16">
            <v>40106938.899999999</v>
          </cell>
          <cell r="I16">
            <v>0.75</v>
          </cell>
          <cell r="J16">
            <v>150401.02100000001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40106938.899999999</v>
          </cell>
          <cell r="Q16">
            <v>0</v>
          </cell>
          <cell r="R16">
            <v>40106938.899999999</v>
          </cell>
          <cell r="S16">
            <v>0</v>
          </cell>
          <cell r="U16">
            <v>40106938.899999999</v>
          </cell>
          <cell r="V16">
            <v>0</v>
          </cell>
          <cell r="W16">
            <v>150401.02100000001</v>
          </cell>
        </row>
        <row r="17">
          <cell r="D17">
            <v>28280</v>
          </cell>
          <cell r="E17" t="str">
            <v xml:space="preserve">VOCATIONAL EDUCATION &amp; TRNG   </v>
          </cell>
          <cell r="F17" t="str">
            <v>XDR</v>
          </cell>
          <cell r="G17">
            <v>1</v>
          </cell>
          <cell r="H17">
            <v>3530050.13</v>
          </cell>
          <cell r="I17">
            <v>0.75</v>
          </cell>
          <cell r="J17">
            <v>13237.688</v>
          </cell>
          <cell r="K17">
            <v>5469949.8700000001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3530050.13</v>
          </cell>
          <cell r="Q17">
            <v>5469949.8700000001</v>
          </cell>
          <cell r="R17">
            <v>3530050.13</v>
          </cell>
          <cell r="S17">
            <v>5469949.8700000001</v>
          </cell>
          <cell r="T17">
            <v>9000000</v>
          </cell>
          <cell r="U17">
            <v>3530050.13</v>
          </cell>
          <cell r="V17">
            <v>0</v>
          </cell>
          <cell r="W17">
            <v>13237.6879875</v>
          </cell>
        </row>
        <row r="18">
          <cell r="D18">
            <v>13070</v>
          </cell>
          <cell r="E18" t="str">
            <v>ECONOMIC MANAGEMENT &amp; TRAINING</v>
          </cell>
          <cell r="F18" t="str">
            <v>XDR</v>
          </cell>
          <cell r="G18">
            <v>2</v>
          </cell>
          <cell r="H18">
            <v>8935574.3499999996</v>
          </cell>
          <cell r="I18">
            <v>0.75</v>
          </cell>
          <cell r="J18">
            <v>33508.404000000002</v>
          </cell>
          <cell r="K18">
            <v>0</v>
          </cell>
          <cell r="L18">
            <v>0</v>
          </cell>
          <cell r="M18">
            <v>0</v>
          </cell>
          <cell r="N18">
            <v>48067</v>
          </cell>
          <cell r="O18">
            <v>0</v>
          </cell>
          <cell r="P18">
            <v>8887507.3499999996</v>
          </cell>
          <cell r="Q18">
            <v>0</v>
          </cell>
          <cell r="R18">
            <v>8935574.3499999996</v>
          </cell>
          <cell r="S18">
            <v>0</v>
          </cell>
          <cell r="U18">
            <v>8935574.3499999996</v>
          </cell>
          <cell r="V18">
            <v>48067</v>
          </cell>
          <cell r="W18">
            <v>33508.404000000002</v>
          </cell>
        </row>
        <row r="19">
          <cell r="D19">
            <v>11340</v>
          </cell>
          <cell r="E19" t="str">
            <v xml:space="preserve">PETROLEUM EXPLORATN PROMOTION </v>
          </cell>
          <cell r="F19" t="str">
            <v>XDR</v>
          </cell>
          <cell r="G19">
            <v>2</v>
          </cell>
          <cell r="H19">
            <v>2759007.95</v>
          </cell>
          <cell r="I19">
            <v>0.75</v>
          </cell>
          <cell r="J19">
            <v>10346.280000000001</v>
          </cell>
          <cell r="K19">
            <v>0</v>
          </cell>
          <cell r="L19">
            <v>0</v>
          </cell>
          <cell r="M19">
            <v>0</v>
          </cell>
          <cell r="N19">
            <v>15076</v>
          </cell>
          <cell r="O19">
            <v>0</v>
          </cell>
          <cell r="P19">
            <v>2743931.95</v>
          </cell>
          <cell r="Q19">
            <v>0</v>
          </cell>
          <cell r="R19">
            <v>2759007.95</v>
          </cell>
          <cell r="S19">
            <v>0</v>
          </cell>
          <cell r="U19">
            <v>2759007.95</v>
          </cell>
          <cell r="V19">
            <v>15076</v>
          </cell>
          <cell r="W19">
            <v>10346.280000000001</v>
          </cell>
        </row>
        <row r="20">
          <cell r="D20">
            <v>12000</v>
          </cell>
          <cell r="E20" t="str">
            <v xml:space="preserve">SECOND TELECOMMUNICATIONS     </v>
          </cell>
          <cell r="F20" t="str">
            <v>XDR</v>
          </cell>
          <cell r="G20">
            <v>2</v>
          </cell>
          <cell r="H20">
            <v>10856000</v>
          </cell>
          <cell r="I20">
            <v>0.75</v>
          </cell>
          <cell r="J20">
            <v>40710</v>
          </cell>
          <cell r="K20">
            <v>0</v>
          </cell>
          <cell r="L20">
            <v>0</v>
          </cell>
          <cell r="M20">
            <v>0</v>
          </cell>
          <cell r="N20">
            <v>59000</v>
          </cell>
          <cell r="O20">
            <v>0</v>
          </cell>
          <cell r="P20">
            <v>10797000</v>
          </cell>
          <cell r="Q20">
            <v>0</v>
          </cell>
          <cell r="R20">
            <v>10856000</v>
          </cell>
          <cell r="S20">
            <v>0</v>
          </cell>
          <cell r="U20">
            <v>10856000</v>
          </cell>
          <cell r="V20">
            <v>59000</v>
          </cell>
          <cell r="W20">
            <v>40710</v>
          </cell>
        </row>
        <row r="21">
          <cell r="D21">
            <v>14310</v>
          </cell>
          <cell r="E21" t="str">
            <v xml:space="preserve">RURAL WATER SUPPLY            </v>
          </cell>
          <cell r="F21" t="str">
            <v>XDR</v>
          </cell>
          <cell r="G21">
            <v>2</v>
          </cell>
          <cell r="H21">
            <v>3750811.27</v>
          </cell>
          <cell r="I21">
            <v>0.75</v>
          </cell>
          <cell r="J21">
            <v>14065.541999999999</v>
          </cell>
          <cell r="K21">
            <v>0</v>
          </cell>
          <cell r="L21">
            <v>0</v>
          </cell>
          <cell r="M21">
            <v>0</v>
          </cell>
          <cell r="N21">
            <v>51652</v>
          </cell>
          <cell r="O21">
            <v>0</v>
          </cell>
          <cell r="P21">
            <v>3699159.27</v>
          </cell>
          <cell r="Q21">
            <v>0</v>
          </cell>
          <cell r="R21">
            <v>3750811.27</v>
          </cell>
          <cell r="S21">
            <v>0</v>
          </cell>
          <cell r="U21">
            <v>3750811.27</v>
          </cell>
          <cell r="V21">
            <v>51652</v>
          </cell>
          <cell r="W21">
            <v>14065.541999999999</v>
          </cell>
        </row>
        <row r="22">
          <cell r="D22">
            <v>14420</v>
          </cell>
          <cell r="E22" t="str">
            <v xml:space="preserve">THIRD EDUCATION               </v>
          </cell>
          <cell r="F22" t="str">
            <v>XDR</v>
          </cell>
          <cell r="G22">
            <v>2</v>
          </cell>
          <cell r="H22">
            <v>4195800</v>
          </cell>
          <cell r="I22">
            <v>0.75</v>
          </cell>
          <cell r="J22">
            <v>15734.25</v>
          </cell>
          <cell r="K22">
            <v>0</v>
          </cell>
          <cell r="L22">
            <v>0</v>
          </cell>
          <cell r="M22">
            <v>0</v>
          </cell>
          <cell r="N22">
            <v>22200</v>
          </cell>
          <cell r="O22">
            <v>0</v>
          </cell>
          <cell r="P22">
            <v>4173600</v>
          </cell>
          <cell r="Q22">
            <v>0</v>
          </cell>
          <cell r="R22">
            <v>4195800</v>
          </cell>
          <cell r="S22">
            <v>0</v>
          </cell>
          <cell r="U22">
            <v>4195800</v>
          </cell>
          <cell r="V22">
            <v>22200</v>
          </cell>
          <cell r="W22">
            <v>15734.25</v>
          </cell>
        </row>
        <row r="23">
          <cell r="D23" t="str">
            <v>F0070</v>
          </cell>
          <cell r="E23" t="str">
            <v xml:space="preserve">RURAL WATER SUPPLY            </v>
          </cell>
          <cell r="F23" t="str">
            <v>XDR</v>
          </cell>
          <cell r="G23">
            <v>2</v>
          </cell>
          <cell r="H23">
            <v>5093829.28</v>
          </cell>
          <cell r="I23">
            <v>0.75</v>
          </cell>
          <cell r="J23">
            <v>19101.86</v>
          </cell>
          <cell r="K23">
            <v>0</v>
          </cell>
          <cell r="L23">
            <v>0</v>
          </cell>
          <cell r="M23">
            <v>0</v>
          </cell>
          <cell r="N23">
            <v>27094</v>
          </cell>
          <cell r="O23">
            <v>0</v>
          </cell>
          <cell r="P23">
            <v>5066735.28</v>
          </cell>
          <cell r="Q23">
            <v>0</v>
          </cell>
          <cell r="R23">
            <v>5093829.28</v>
          </cell>
          <cell r="S23">
            <v>0</v>
          </cell>
          <cell r="U23">
            <v>5093829.28</v>
          </cell>
          <cell r="V23">
            <v>27094</v>
          </cell>
          <cell r="W23">
            <v>19101.86</v>
          </cell>
        </row>
        <row r="24">
          <cell r="D24" t="str">
            <v>F0100</v>
          </cell>
          <cell r="E24" t="str">
            <v xml:space="preserve">THIRD EDUCATION               </v>
          </cell>
          <cell r="F24" t="str">
            <v>XDR</v>
          </cell>
          <cell r="G24">
            <v>2</v>
          </cell>
          <cell r="H24">
            <v>4374241.41</v>
          </cell>
          <cell r="I24">
            <v>0.75</v>
          </cell>
          <cell r="J24">
            <v>16403.404999999999</v>
          </cell>
          <cell r="K24">
            <v>0</v>
          </cell>
          <cell r="L24">
            <v>0</v>
          </cell>
          <cell r="M24">
            <v>0</v>
          </cell>
          <cell r="N24">
            <v>23144</v>
          </cell>
          <cell r="O24">
            <v>0</v>
          </cell>
          <cell r="P24">
            <v>4351097.41</v>
          </cell>
          <cell r="Q24">
            <v>0</v>
          </cell>
          <cell r="R24">
            <v>4374241.41</v>
          </cell>
          <cell r="S24">
            <v>0</v>
          </cell>
          <cell r="U24">
            <v>4374241.41</v>
          </cell>
          <cell r="V24">
            <v>23144</v>
          </cell>
          <cell r="W24">
            <v>16403.404999999999</v>
          </cell>
        </row>
        <row r="25">
          <cell r="D25">
            <v>27370</v>
          </cell>
          <cell r="E25" t="str">
            <v>AGRICUL TRADING AND PROCESSING</v>
          </cell>
          <cell r="F25" t="str">
            <v>XDR</v>
          </cell>
          <cell r="G25">
            <v>2</v>
          </cell>
          <cell r="H25">
            <v>2297447.41</v>
          </cell>
          <cell r="I25">
            <v>0.75</v>
          </cell>
          <cell r="J25">
            <v>8615.4279999999999</v>
          </cell>
          <cell r="K25">
            <v>1602552.59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2297447.41</v>
          </cell>
          <cell r="Q25">
            <v>1602552.59</v>
          </cell>
          <cell r="R25">
            <v>2297447.41</v>
          </cell>
          <cell r="S25">
            <v>1602552.59</v>
          </cell>
          <cell r="T25">
            <v>3900000</v>
          </cell>
          <cell r="U25">
            <v>2297447.41</v>
          </cell>
          <cell r="V25">
            <v>0</v>
          </cell>
          <cell r="W25">
            <v>8615.4277875000007</v>
          </cell>
        </row>
        <row r="26">
          <cell r="D26">
            <v>31550</v>
          </cell>
          <cell r="E26" t="str">
            <v xml:space="preserve">HEALTH SECTOR DEV PROGRAM     </v>
          </cell>
          <cell r="F26" t="str">
            <v>XDR</v>
          </cell>
          <cell r="G26">
            <v>2</v>
          </cell>
          <cell r="H26">
            <v>646437.05000000005</v>
          </cell>
          <cell r="I26">
            <v>0.75</v>
          </cell>
          <cell r="J26">
            <v>2424.1390000000001</v>
          </cell>
          <cell r="K26">
            <v>27853562.949999999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646437.05000000005</v>
          </cell>
          <cell r="Q26">
            <v>27853562.949999999</v>
          </cell>
          <cell r="R26">
            <v>646437.05000000005</v>
          </cell>
          <cell r="S26">
            <v>27853562.949999999</v>
          </cell>
          <cell r="T26">
            <v>28500000</v>
          </cell>
          <cell r="U26">
            <v>646437.05000000075</v>
          </cell>
          <cell r="V26">
            <v>0</v>
          </cell>
          <cell r="W26">
            <v>2424.1389375000026</v>
          </cell>
        </row>
        <row r="27">
          <cell r="D27">
            <v>16770</v>
          </cell>
          <cell r="E27" t="str">
            <v xml:space="preserve">SECOND URBAN                  </v>
          </cell>
          <cell r="F27" t="str">
            <v>XDR</v>
          </cell>
          <cell r="G27">
            <v>3</v>
          </cell>
          <cell r="H27">
            <v>24178345.93</v>
          </cell>
          <cell r="I27">
            <v>0.75</v>
          </cell>
          <cell r="J27">
            <v>90668.797000000006</v>
          </cell>
          <cell r="K27">
            <v>0</v>
          </cell>
          <cell r="L27">
            <v>0</v>
          </cell>
          <cell r="M27">
            <v>0</v>
          </cell>
          <cell r="N27">
            <v>125276</v>
          </cell>
          <cell r="O27">
            <v>0</v>
          </cell>
          <cell r="P27">
            <v>24053069.93</v>
          </cell>
          <cell r="Q27">
            <v>0</v>
          </cell>
          <cell r="R27">
            <v>24178345.93</v>
          </cell>
          <cell r="S27">
            <v>0</v>
          </cell>
          <cell r="U27">
            <v>24178345.93</v>
          </cell>
          <cell r="V27">
            <v>125276</v>
          </cell>
          <cell r="W27">
            <v>90668.797000000006</v>
          </cell>
        </row>
        <row r="28">
          <cell r="D28">
            <v>19060</v>
          </cell>
          <cell r="E28" t="str">
            <v xml:space="preserve">OFFICE DU NIGER CONSOLIDATION </v>
          </cell>
          <cell r="F28" t="str">
            <v>XDR</v>
          </cell>
          <cell r="G28">
            <v>3</v>
          </cell>
          <cell r="H28">
            <v>30049490.649999999</v>
          </cell>
          <cell r="I28">
            <v>0.75</v>
          </cell>
          <cell r="J28">
            <v>112685.59</v>
          </cell>
          <cell r="K28">
            <v>0</v>
          </cell>
          <cell r="L28">
            <v>0</v>
          </cell>
          <cell r="M28">
            <v>0</v>
          </cell>
          <cell r="N28">
            <v>309788</v>
          </cell>
          <cell r="O28">
            <v>0</v>
          </cell>
          <cell r="P28">
            <v>29739702.649999999</v>
          </cell>
          <cell r="Q28">
            <v>0</v>
          </cell>
          <cell r="R28">
            <v>30049490.649999999</v>
          </cell>
          <cell r="S28">
            <v>0</v>
          </cell>
          <cell r="U28">
            <v>30049490.649999999</v>
          </cell>
          <cell r="V28">
            <v>309788</v>
          </cell>
          <cell r="W28">
            <v>112685.59</v>
          </cell>
        </row>
        <row r="29">
          <cell r="D29" t="str">
            <v>A0350</v>
          </cell>
          <cell r="E29" t="str">
            <v xml:space="preserve">OFFICE DU NIGER CONSOLIDATION </v>
          </cell>
          <cell r="F29" t="str">
            <v>XDR</v>
          </cell>
          <cell r="G29">
            <v>3</v>
          </cell>
          <cell r="H29">
            <v>6961568.9699999997</v>
          </cell>
          <cell r="I29">
            <v>0.75</v>
          </cell>
          <cell r="J29">
            <v>26105.883999999998</v>
          </cell>
          <cell r="K29">
            <v>0</v>
          </cell>
          <cell r="L29">
            <v>0</v>
          </cell>
          <cell r="M29">
            <v>0</v>
          </cell>
          <cell r="N29">
            <v>35337</v>
          </cell>
          <cell r="O29">
            <v>0</v>
          </cell>
          <cell r="P29">
            <v>6926231.9699999997</v>
          </cell>
          <cell r="Q29">
            <v>0</v>
          </cell>
          <cell r="R29">
            <v>6961568.9699999997</v>
          </cell>
          <cell r="S29">
            <v>0</v>
          </cell>
          <cell r="U29">
            <v>6961568.9699999997</v>
          </cell>
          <cell r="V29">
            <v>35337</v>
          </cell>
          <cell r="W29">
            <v>26105.883999999998</v>
          </cell>
        </row>
        <row r="30">
          <cell r="D30">
            <v>23700</v>
          </cell>
          <cell r="E30" t="str">
            <v xml:space="preserve">NATURAL RESOURCE MANAGEMENT   </v>
          </cell>
          <cell r="F30" t="str">
            <v>XDR</v>
          </cell>
          <cell r="G30">
            <v>3</v>
          </cell>
          <cell r="H30">
            <v>13672630.92</v>
          </cell>
          <cell r="I30">
            <v>0.75</v>
          </cell>
          <cell r="J30">
            <v>51272.366000000002</v>
          </cell>
          <cell r="K30">
            <v>1327369.08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13672630.92</v>
          </cell>
          <cell r="Q30">
            <v>1327369.08</v>
          </cell>
          <cell r="R30">
            <v>13672630.92</v>
          </cell>
          <cell r="S30">
            <v>1327369.08</v>
          </cell>
          <cell r="T30">
            <v>15000000</v>
          </cell>
          <cell r="U30">
            <v>13672630.92</v>
          </cell>
          <cell r="V30">
            <v>0</v>
          </cell>
          <cell r="W30">
            <v>51272.365949999999</v>
          </cell>
        </row>
        <row r="31">
          <cell r="D31">
            <v>19980</v>
          </cell>
          <cell r="E31" t="str">
            <v xml:space="preserve">SECOND POWER                  </v>
          </cell>
          <cell r="F31" t="str">
            <v>XDR</v>
          </cell>
          <cell r="G31">
            <v>3</v>
          </cell>
          <cell r="H31">
            <v>23434839.969999999</v>
          </cell>
          <cell r="I31">
            <v>0.75</v>
          </cell>
          <cell r="J31">
            <v>87880.65</v>
          </cell>
          <cell r="K31">
            <v>0</v>
          </cell>
          <cell r="L31">
            <v>0</v>
          </cell>
          <cell r="M31">
            <v>0</v>
          </cell>
          <cell r="N31">
            <v>236715</v>
          </cell>
          <cell r="O31">
            <v>0</v>
          </cell>
          <cell r="P31">
            <v>23198124.969999999</v>
          </cell>
          <cell r="Q31">
            <v>0</v>
          </cell>
          <cell r="R31">
            <v>23434839.969999999</v>
          </cell>
          <cell r="S31">
            <v>0</v>
          </cell>
          <cell r="U31">
            <v>23434839.969999999</v>
          </cell>
          <cell r="V31">
            <v>236715</v>
          </cell>
          <cell r="W31">
            <v>87880.65</v>
          </cell>
        </row>
        <row r="32">
          <cell r="D32">
            <v>20540</v>
          </cell>
          <cell r="E32" t="str">
            <v>EDUCATION SECTOR CONSOLIDATION</v>
          </cell>
          <cell r="F32" t="str">
            <v>XDR</v>
          </cell>
          <cell r="G32">
            <v>3</v>
          </cell>
          <cell r="H32">
            <v>18361199.170000002</v>
          </cell>
          <cell r="I32">
            <v>0.75</v>
          </cell>
          <cell r="J32">
            <v>68854.497000000003</v>
          </cell>
          <cell r="K32">
            <v>0</v>
          </cell>
          <cell r="L32">
            <v>0</v>
          </cell>
          <cell r="M32">
            <v>0</v>
          </cell>
          <cell r="N32">
            <v>185465</v>
          </cell>
          <cell r="O32">
            <v>0</v>
          </cell>
          <cell r="P32">
            <v>18175734.170000002</v>
          </cell>
          <cell r="Q32">
            <v>0</v>
          </cell>
          <cell r="R32">
            <v>18361199.170000002</v>
          </cell>
          <cell r="S32">
            <v>0</v>
          </cell>
          <cell r="U32">
            <v>18361199.170000002</v>
          </cell>
          <cell r="V32">
            <v>185465</v>
          </cell>
          <cell r="W32">
            <v>68854.497000000003</v>
          </cell>
        </row>
        <row r="33">
          <cell r="D33" t="str">
            <v>N0210</v>
          </cell>
          <cell r="E33" t="str">
            <v>PILOT PRIVATE IRRIGATION PROMO</v>
          </cell>
          <cell r="F33" t="str">
            <v>XDR</v>
          </cell>
          <cell r="G33">
            <v>3</v>
          </cell>
          <cell r="H33">
            <v>678299.1</v>
          </cell>
          <cell r="I33">
            <v>0.75</v>
          </cell>
          <cell r="J33">
            <v>2543.6219999999998</v>
          </cell>
          <cell r="K33">
            <v>2321700.9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678299.1</v>
          </cell>
          <cell r="Q33">
            <v>2321700.9</v>
          </cell>
          <cell r="R33">
            <v>678299.1</v>
          </cell>
          <cell r="S33">
            <v>2321700.9</v>
          </cell>
          <cell r="T33">
            <v>3000000</v>
          </cell>
          <cell r="U33">
            <v>678299.1</v>
          </cell>
          <cell r="V33">
            <v>0</v>
          </cell>
          <cell r="W33">
            <v>2543.6216250000002</v>
          </cell>
        </row>
        <row r="34">
          <cell r="D34">
            <v>28500</v>
          </cell>
          <cell r="E34" t="str">
            <v xml:space="preserve">SELINGUE POWER REHABILITATION </v>
          </cell>
          <cell r="F34" t="str">
            <v>XDR</v>
          </cell>
          <cell r="G34">
            <v>3</v>
          </cell>
          <cell r="H34">
            <v>12391609.359999999</v>
          </cell>
          <cell r="I34">
            <v>0.75</v>
          </cell>
          <cell r="J34">
            <v>46468.535000000003</v>
          </cell>
          <cell r="K34">
            <v>6108390.6399999997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12391609.359999999</v>
          </cell>
          <cell r="Q34">
            <v>6108390.6399999997</v>
          </cell>
          <cell r="R34">
            <v>12391609.359999999</v>
          </cell>
          <cell r="S34">
            <v>6108390.6399999997</v>
          </cell>
          <cell r="T34">
            <v>18500000</v>
          </cell>
          <cell r="U34">
            <v>12391609.359999999</v>
          </cell>
          <cell r="V34">
            <v>0</v>
          </cell>
          <cell r="W34">
            <v>46468.535099999994</v>
          </cell>
        </row>
        <row r="35">
          <cell r="D35">
            <v>29700</v>
          </cell>
          <cell r="E35" t="str">
            <v xml:space="preserve">REGIONAL HYDROPOWER DEV       </v>
          </cell>
          <cell r="F35" t="str">
            <v>XDR</v>
          </cell>
          <cell r="G35">
            <v>3</v>
          </cell>
          <cell r="H35">
            <v>4109800.04</v>
          </cell>
          <cell r="I35">
            <v>0.75</v>
          </cell>
          <cell r="J35">
            <v>15411.75</v>
          </cell>
          <cell r="K35">
            <v>8490199.9600000009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4109800.04</v>
          </cell>
          <cell r="Q35">
            <v>8490199.9600000009</v>
          </cell>
          <cell r="R35">
            <v>4109800.04</v>
          </cell>
          <cell r="S35">
            <v>8490199.9600000009</v>
          </cell>
          <cell r="T35">
            <v>12600000</v>
          </cell>
          <cell r="U35">
            <v>4109800.04</v>
          </cell>
          <cell r="V35">
            <v>0</v>
          </cell>
          <cell r="W35">
            <v>15411.750149999996</v>
          </cell>
        </row>
        <row r="36">
          <cell r="D36" t="str">
            <v>N0040</v>
          </cell>
          <cell r="E36" t="str">
            <v xml:space="preserve">URBAN DEV. &amp; DECENTRALIZATION </v>
          </cell>
          <cell r="F36" t="str">
            <v>XDR</v>
          </cell>
          <cell r="G36">
            <v>3</v>
          </cell>
          <cell r="H36">
            <v>6033277.75</v>
          </cell>
          <cell r="I36">
            <v>0.75</v>
          </cell>
          <cell r="J36">
            <v>22624.792000000001</v>
          </cell>
          <cell r="K36">
            <v>49466722.25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6033277.75</v>
          </cell>
          <cell r="Q36">
            <v>49466722.25</v>
          </cell>
          <cell r="R36">
            <v>6033277.75</v>
          </cell>
          <cell r="S36">
            <v>49466722.25</v>
          </cell>
          <cell r="T36">
            <v>55500000</v>
          </cell>
          <cell r="U36">
            <v>6033277.75</v>
          </cell>
          <cell r="V36">
            <v>0</v>
          </cell>
          <cell r="W36">
            <v>22624.791562499999</v>
          </cell>
        </row>
        <row r="37">
          <cell r="D37">
            <v>7330</v>
          </cell>
          <cell r="E37" t="str">
            <v xml:space="preserve">SECOND EDUCATION              </v>
          </cell>
          <cell r="F37" t="str">
            <v>USD</v>
          </cell>
          <cell r="G37">
            <v>4</v>
          </cell>
          <cell r="H37">
            <v>7962830.4299999997</v>
          </cell>
          <cell r="I37">
            <v>0.75</v>
          </cell>
          <cell r="J37">
            <v>29860.614000000001</v>
          </cell>
          <cell r="K37">
            <v>0</v>
          </cell>
          <cell r="L37">
            <v>0</v>
          </cell>
          <cell r="M37">
            <v>0</v>
          </cell>
          <cell r="N37">
            <v>144778</v>
          </cell>
          <cell r="O37">
            <v>0</v>
          </cell>
          <cell r="P37">
            <v>7818052.4299999997</v>
          </cell>
          <cell r="Q37">
            <v>0</v>
          </cell>
          <cell r="R37">
            <v>7962830.4299999997</v>
          </cell>
          <cell r="S37">
            <v>0</v>
          </cell>
          <cell r="U37">
            <v>7962830.4299999997</v>
          </cell>
          <cell r="V37">
            <v>144778</v>
          </cell>
          <cell r="W37">
            <v>29860.614000000001</v>
          </cell>
        </row>
        <row r="38">
          <cell r="D38">
            <v>7530</v>
          </cell>
          <cell r="E38" t="str">
            <v xml:space="preserve">SECOND MOPTI RICE             </v>
          </cell>
          <cell r="F38" t="str">
            <v>USD</v>
          </cell>
          <cell r="G38">
            <v>4</v>
          </cell>
          <cell r="H38">
            <v>12600000</v>
          </cell>
          <cell r="I38">
            <v>0.75</v>
          </cell>
          <cell r="J38">
            <v>47250</v>
          </cell>
          <cell r="K38">
            <v>0</v>
          </cell>
          <cell r="L38">
            <v>0</v>
          </cell>
          <cell r="M38">
            <v>0</v>
          </cell>
          <cell r="N38">
            <v>225000</v>
          </cell>
          <cell r="O38">
            <v>0</v>
          </cell>
          <cell r="P38">
            <v>12375000</v>
          </cell>
          <cell r="Q38">
            <v>0</v>
          </cell>
          <cell r="R38">
            <v>12600000</v>
          </cell>
          <cell r="S38">
            <v>0</v>
          </cell>
          <cell r="U38">
            <v>12600000</v>
          </cell>
          <cell r="V38">
            <v>225000</v>
          </cell>
          <cell r="W38">
            <v>47250</v>
          </cell>
        </row>
        <row r="39">
          <cell r="D39">
            <v>8540</v>
          </cell>
          <cell r="E39" t="str">
            <v>TECHNICAL ASSIST.&amp; ENGINEERING</v>
          </cell>
          <cell r="F39" t="str">
            <v>USD</v>
          </cell>
          <cell r="G39">
            <v>4</v>
          </cell>
          <cell r="H39">
            <v>3913747.78</v>
          </cell>
          <cell r="I39">
            <v>0.75</v>
          </cell>
          <cell r="J39">
            <v>14676.554</v>
          </cell>
          <cell r="K39">
            <v>0</v>
          </cell>
          <cell r="L39">
            <v>0</v>
          </cell>
          <cell r="M39">
            <v>0</v>
          </cell>
          <cell r="N39">
            <v>67478</v>
          </cell>
          <cell r="O39">
            <v>0</v>
          </cell>
          <cell r="P39">
            <v>3846269.78</v>
          </cell>
          <cell r="Q39">
            <v>0</v>
          </cell>
          <cell r="R39">
            <v>3913747.78</v>
          </cell>
          <cell r="S39">
            <v>0</v>
          </cell>
          <cell r="U39">
            <v>3913747.78</v>
          </cell>
          <cell r="V39">
            <v>67478</v>
          </cell>
          <cell r="W39">
            <v>14676.554</v>
          </cell>
        </row>
        <row r="40">
          <cell r="D40">
            <v>16290</v>
          </cell>
          <cell r="E40" t="str">
            <v xml:space="preserve">FIFTH HIGHWAY                 </v>
          </cell>
          <cell r="F40" t="str">
            <v>XDR</v>
          </cell>
          <cell r="G40">
            <v>4</v>
          </cell>
          <cell r="H40">
            <v>48418500</v>
          </cell>
          <cell r="I40">
            <v>0.75</v>
          </cell>
          <cell r="J40">
            <v>181569.375</v>
          </cell>
          <cell r="K40">
            <v>0</v>
          </cell>
          <cell r="L40">
            <v>0</v>
          </cell>
          <cell r="M40">
            <v>0</v>
          </cell>
          <cell r="N40">
            <v>253500</v>
          </cell>
          <cell r="O40">
            <v>0</v>
          </cell>
          <cell r="P40">
            <v>48165000</v>
          </cell>
          <cell r="Q40">
            <v>0</v>
          </cell>
          <cell r="R40">
            <v>48418500</v>
          </cell>
          <cell r="S40">
            <v>0</v>
          </cell>
          <cell r="U40">
            <v>48418500</v>
          </cell>
          <cell r="V40">
            <v>253500</v>
          </cell>
          <cell r="W40">
            <v>181569.375</v>
          </cell>
        </row>
        <row r="41">
          <cell r="D41">
            <v>23710</v>
          </cell>
          <cell r="E41" t="str">
            <v>PUBLIC WORKS AND CAPACITY BLDG</v>
          </cell>
          <cell r="F41" t="str">
            <v>XDR</v>
          </cell>
          <cell r="G41">
            <v>4</v>
          </cell>
          <cell r="H41">
            <v>14510908.390000001</v>
          </cell>
          <cell r="I41">
            <v>0.75</v>
          </cell>
          <cell r="J41">
            <v>54415.906000000003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14510908.390000001</v>
          </cell>
          <cell r="Q41">
            <v>0</v>
          </cell>
          <cell r="R41">
            <v>14510908.390000001</v>
          </cell>
          <cell r="S41">
            <v>0</v>
          </cell>
          <cell r="U41">
            <v>14510908.390000001</v>
          </cell>
          <cell r="V41">
            <v>0</v>
          </cell>
          <cell r="W41">
            <v>54415.906000000003</v>
          </cell>
        </row>
        <row r="42">
          <cell r="D42">
            <v>23711</v>
          </cell>
          <cell r="E42" t="str">
            <v>PUBLIC WORKS AND CAPACITY BLDG</v>
          </cell>
          <cell r="F42" t="str">
            <v>XDR</v>
          </cell>
          <cell r="G42">
            <v>4</v>
          </cell>
          <cell r="H42">
            <v>6602857.9299999997</v>
          </cell>
          <cell r="I42">
            <v>0.75</v>
          </cell>
          <cell r="J42">
            <v>24760.717000000001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6602857.9299999997</v>
          </cell>
          <cell r="Q42">
            <v>0</v>
          </cell>
          <cell r="R42">
            <v>6602857.9299999997</v>
          </cell>
          <cell r="S42">
            <v>0</v>
          </cell>
          <cell r="U42">
            <v>6602857.9299999997</v>
          </cell>
          <cell r="V42">
            <v>0</v>
          </cell>
          <cell r="W42">
            <v>24760.717000000001</v>
          </cell>
        </row>
        <row r="43">
          <cell r="D43">
            <v>23900</v>
          </cell>
          <cell r="E43" t="str">
            <v xml:space="preserve">MINING SECTOR CAPACITY-BLDG   </v>
          </cell>
          <cell r="F43" t="str">
            <v>XDR</v>
          </cell>
          <cell r="G43">
            <v>4</v>
          </cell>
          <cell r="H43">
            <v>4358718.6399999997</v>
          </cell>
          <cell r="I43">
            <v>0.75</v>
          </cell>
          <cell r="J43">
            <v>16345.195</v>
          </cell>
          <cell r="K43">
            <v>41281.360000000001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4358718.6399999997</v>
          </cell>
          <cell r="Q43">
            <v>41281.360000000001</v>
          </cell>
          <cell r="R43">
            <v>4358718.6399999997</v>
          </cell>
          <cell r="S43">
            <v>41281.360000000001</v>
          </cell>
          <cell r="T43">
            <v>4400000</v>
          </cell>
          <cell r="U43">
            <v>4358718.6399999997</v>
          </cell>
          <cell r="V43">
            <v>0</v>
          </cell>
          <cell r="W43">
            <v>16345.194899999999</v>
          </cell>
        </row>
        <row r="44">
          <cell r="D44">
            <v>14030</v>
          </cell>
          <cell r="E44" t="str">
            <v xml:space="preserve">BIOMASS ALCOHOL &amp; ENERGY      </v>
          </cell>
          <cell r="F44" t="str">
            <v>XDR</v>
          </cell>
          <cell r="G44">
            <v>4</v>
          </cell>
          <cell r="H44">
            <v>6573831.2599999998</v>
          </cell>
          <cell r="I44">
            <v>0.75</v>
          </cell>
          <cell r="J44">
            <v>24651.866999999998</v>
          </cell>
          <cell r="K44">
            <v>0</v>
          </cell>
          <cell r="L44">
            <v>0</v>
          </cell>
          <cell r="M44">
            <v>0</v>
          </cell>
          <cell r="N44">
            <v>35154</v>
          </cell>
          <cell r="O44">
            <v>0</v>
          </cell>
          <cell r="P44">
            <v>6538677.2599999998</v>
          </cell>
          <cell r="Q44">
            <v>0</v>
          </cell>
          <cell r="R44">
            <v>6573831.2599999998</v>
          </cell>
          <cell r="S44">
            <v>0</v>
          </cell>
          <cell r="U44">
            <v>6573831.2599999998</v>
          </cell>
          <cell r="V44">
            <v>35154</v>
          </cell>
          <cell r="W44">
            <v>24651.866999999998</v>
          </cell>
        </row>
        <row r="45">
          <cell r="D45">
            <v>16540</v>
          </cell>
          <cell r="E45" t="str">
            <v xml:space="preserve">SECOND FORESTRY               </v>
          </cell>
          <cell r="F45" t="str">
            <v>XDR</v>
          </cell>
          <cell r="G45">
            <v>4</v>
          </cell>
          <cell r="H45">
            <v>5657477.4299999997</v>
          </cell>
          <cell r="I45">
            <v>0.75</v>
          </cell>
          <cell r="J45">
            <v>21215.54</v>
          </cell>
          <cell r="K45">
            <v>0</v>
          </cell>
          <cell r="L45">
            <v>0</v>
          </cell>
          <cell r="M45">
            <v>0</v>
          </cell>
          <cell r="N45">
            <v>29465</v>
          </cell>
          <cell r="O45">
            <v>0</v>
          </cell>
          <cell r="P45">
            <v>5628012.4299999997</v>
          </cell>
          <cell r="Q45">
            <v>0</v>
          </cell>
          <cell r="R45">
            <v>5657477.4299999997</v>
          </cell>
          <cell r="S45">
            <v>0</v>
          </cell>
          <cell r="U45">
            <v>5657477.4299999997</v>
          </cell>
          <cell r="V45">
            <v>29465</v>
          </cell>
          <cell r="W45">
            <v>21215.54</v>
          </cell>
        </row>
        <row r="46">
          <cell r="D46">
            <v>21880</v>
          </cell>
          <cell r="E46" t="str">
            <v xml:space="preserve">STRUCTURAL ADJUSTMENT         </v>
          </cell>
          <cell r="F46" t="str">
            <v>XDR</v>
          </cell>
          <cell r="G46">
            <v>4</v>
          </cell>
          <cell r="H46">
            <v>50290160.079999998</v>
          </cell>
          <cell r="I46">
            <v>0.75</v>
          </cell>
          <cell r="J46">
            <v>188588.1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50290160.079999998</v>
          </cell>
          <cell r="Q46">
            <v>0</v>
          </cell>
          <cell r="R46">
            <v>50290160.079999998</v>
          </cell>
          <cell r="S46">
            <v>0</v>
          </cell>
          <cell r="U46">
            <v>50290160.079999998</v>
          </cell>
          <cell r="V46">
            <v>0</v>
          </cell>
          <cell r="W46">
            <v>188588.1</v>
          </cell>
        </row>
        <row r="47">
          <cell r="D47">
            <v>22170</v>
          </cell>
          <cell r="E47" t="str">
            <v>2ND HEALTH, POPULATION &amp; RURAL</v>
          </cell>
          <cell r="F47" t="str">
            <v>XDR</v>
          </cell>
          <cell r="G47">
            <v>4</v>
          </cell>
          <cell r="H47">
            <v>19123353.859999999</v>
          </cell>
          <cell r="I47">
            <v>0.75</v>
          </cell>
          <cell r="J47">
            <v>71712.577000000005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19123353.859999999</v>
          </cell>
          <cell r="Q47">
            <v>0</v>
          </cell>
          <cell r="R47">
            <v>19123353.859999999</v>
          </cell>
          <cell r="S47">
            <v>0</v>
          </cell>
          <cell r="U47">
            <v>19123353.859999999</v>
          </cell>
          <cell r="V47">
            <v>0</v>
          </cell>
          <cell r="W47">
            <v>71712.577000000005</v>
          </cell>
        </row>
        <row r="48">
          <cell r="D48">
            <v>26730</v>
          </cell>
          <cell r="E48" t="str">
            <v xml:space="preserve">EDUCATION SECTORAL ADJUSTMENT </v>
          </cell>
          <cell r="F48" t="str">
            <v>XDR</v>
          </cell>
          <cell r="G48">
            <v>4</v>
          </cell>
          <cell r="H48">
            <v>34300000</v>
          </cell>
          <cell r="I48">
            <v>0.75</v>
          </cell>
          <cell r="J48">
            <v>128625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34300000</v>
          </cell>
          <cell r="Q48">
            <v>0</v>
          </cell>
          <cell r="R48">
            <v>34300000</v>
          </cell>
          <cell r="S48">
            <v>0</v>
          </cell>
          <cell r="U48">
            <v>34300000</v>
          </cell>
          <cell r="V48">
            <v>0</v>
          </cell>
          <cell r="W48">
            <v>128625</v>
          </cell>
        </row>
        <row r="49">
          <cell r="D49">
            <v>26170</v>
          </cell>
          <cell r="E49" t="str">
            <v xml:space="preserve">TRANSPORT SECTOR              </v>
          </cell>
          <cell r="F49" t="str">
            <v>XDR</v>
          </cell>
          <cell r="G49">
            <v>4</v>
          </cell>
          <cell r="H49">
            <v>30513173.690000001</v>
          </cell>
          <cell r="I49">
            <v>0.75</v>
          </cell>
          <cell r="J49">
            <v>114424.401</v>
          </cell>
          <cell r="K49">
            <v>15586826.310000001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30513173.690000001</v>
          </cell>
          <cell r="Q49">
            <v>15586826.310000001</v>
          </cell>
          <cell r="R49">
            <v>30513173.690000001</v>
          </cell>
          <cell r="S49">
            <v>15586826.310000001</v>
          </cell>
          <cell r="T49">
            <v>46100000</v>
          </cell>
          <cell r="U49">
            <v>30513173.689999998</v>
          </cell>
          <cell r="V49">
            <v>0</v>
          </cell>
          <cell r="W49">
            <v>114424.40133749999</v>
          </cell>
        </row>
        <row r="50">
          <cell r="D50">
            <v>19370</v>
          </cell>
          <cell r="E50" t="str">
            <v xml:space="preserve">PUBLIC ENTERPRISE SECTOR ADJ. </v>
          </cell>
          <cell r="F50" t="str">
            <v>XDR</v>
          </cell>
          <cell r="G50">
            <v>5</v>
          </cell>
          <cell r="H50">
            <v>28518000</v>
          </cell>
          <cell r="I50">
            <v>0.75</v>
          </cell>
          <cell r="J50">
            <v>106942.5</v>
          </cell>
          <cell r="K50">
            <v>0</v>
          </cell>
          <cell r="L50">
            <v>0</v>
          </cell>
          <cell r="M50">
            <v>0</v>
          </cell>
          <cell r="N50">
            <v>294000</v>
          </cell>
          <cell r="O50">
            <v>0</v>
          </cell>
          <cell r="P50">
            <v>28224000</v>
          </cell>
          <cell r="Q50">
            <v>0</v>
          </cell>
          <cell r="R50">
            <v>28518000</v>
          </cell>
          <cell r="S50">
            <v>0</v>
          </cell>
          <cell r="U50">
            <v>28518000</v>
          </cell>
          <cell r="V50">
            <v>294000</v>
          </cell>
          <cell r="W50">
            <v>106942.5</v>
          </cell>
        </row>
        <row r="51">
          <cell r="D51">
            <v>19380</v>
          </cell>
          <cell r="E51" t="str">
            <v>PUBLIC ENTERPRISE INSTITU. DEV</v>
          </cell>
          <cell r="F51" t="str">
            <v>XDR</v>
          </cell>
          <cell r="G51">
            <v>5</v>
          </cell>
          <cell r="H51">
            <v>6641880.5499999998</v>
          </cell>
          <cell r="I51">
            <v>0.75</v>
          </cell>
          <cell r="J51">
            <v>24907.052</v>
          </cell>
          <cell r="K51">
            <v>0</v>
          </cell>
          <cell r="L51">
            <v>0</v>
          </cell>
          <cell r="M51">
            <v>0</v>
          </cell>
          <cell r="N51">
            <v>68472</v>
          </cell>
          <cell r="O51">
            <v>0</v>
          </cell>
          <cell r="P51">
            <v>6573408.5499999998</v>
          </cell>
          <cell r="Q51">
            <v>0</v>
          </cell>
          <cell r="R51">
            <v>6641880.5499999998</v>
          </cell>
          <cell r="S51">
            <v>0</v>
          </cell>
          <cell r="U51">
            <v>6641880.5499999998</v>
          </cell>
          <cell r="V51">
            <v>68472</v>
          </cell>
          <cell r="W51">
            <v>24907.052</v>
          </cell>
        </row>
        <row r="52">
          <cell r="D52">
            <v>22350</v>
          </cell>
          <cell r="E52" t="str">
            <v xml:space="preserve">AGRICULTURAL SERVICES         </v>
          </cell>
          <cell r="F52" t="str">
            <v>XDR</v>
          </cell>
          <cell r="G52">
            <v>5</v>
          </cell>
          <cell r="H52">
            <v>18300000</v>
          </cell>
          <cell r="I52">
            <v>0.75</v>
          </cell>
          <cell r="J52">
            <v>68625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18300000</v>
          </cell>
          <cell r="Q52">
            <v>0</v>
          </cell>
          <cell r="R52">
            <v>18300000</v>
          </cell>
          <cell r="S52">
            <v>0</v>
          </cell>
          <cell r="U52">
            <v>18300000</v>
          </cell>
          <cell r="V52">
            <v>0</v>
          </cell>
          <cell r="W52">
            <v>68625</v>
          </cell>
        </row>
        <row r="53">
          <cell r="D53">
            <v>25800</v>
          </cell>
          <cell r="E53" t="str">
            <v xml:space="preserve">ECONOMIC RECOVERY             </v>
          </cell>
          <cell r="F53" t="str">
            <v>XDR</v>
          </cell>
          <cell r="G53">
            <v>5</v>
          </cell>
          <cell r="H53">
            <v>18200000</v>
          </cell>
          <cell r="I53">
            <v>0.75</v>
          </cell>
          <cell r="J53">
            <v>68250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18200000</v>
          </cell>
          <cell r="Q53">
            <v>0</v>
          </cell>
          <cell r="R53">
            <v>18200000</v>
          </cell>
          <cell r="S53">
            <v>0</v>
          </cell>
          <cell r="U53">
            <v>18200000</v>
          </cell>
          <cell r="V53">
            <v>0</v>
          </cell>
          <cell r="W53">
            <v>68250</v>
          </cell>
        </row>
        <row r="54">
          <cell r="D54">
            <v>25570</v>
          </cell>
          <cell r="E54" t="str">
            <v>NATIONAL AGRICULTURAL RESEARCH</v>
          </cell>
          <cell r="F54" t="str">
            <v>XDR</v>
          </cell>
          <cell r="G54">
            <v>5</v>
          </cell>
          <cell r="H54">
            <v>10346435.42</v>
          </cell>
          <cell r="I54">
            <v>0.75</v>
          </cell>
          <cell r="J54">
            <v>38799.133000000002</v>
          </cell>
          <cell r="K54">
            <v>3853564.58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10346435.42</v>
          </cell>
          <cell r="Q54">
            <v>3853564.58</v>
          </cell>
          <cell r="R54">
            <v>10346435.42</v>
          </cell>
          <cell r="S54">
            <v>3853564.58</v>
          </cell>
          <cell r="T54">
            <v>14200000</v>
          </cell>
          <cell r="U54">
            <v>10346435.42</v>
          </cell>
          <cell r="V54">
            <v>0</v>
          </cell>
          <cell r="W54">
            <v>38799.132825000001</v>
          </cell>
        </row>
        <row r="55">
          <cell r="D55">
            <v>8830</v>
          </cell>
          <cell r="E55" t="str">
            <v xml:space="preserve">FORESTRY                      </v>
          </cell>
          <cell r="F55" t="str">
            <v>USD</v>
          </cell>
          <cell r="G55">
            <v>5</v>
          </cell>
          <cell r="H55">
            <v>3915000</v>
          </cell>
          <cell r="I55">
            <v>0.75</v>
          </cell>
          <cell r="J55">
            <v>14681.25</v>
          </cell>
          <cell r="K55">
            <v>0</v>
          </cell>
          <cell r="L55">
            <v>0</v>
          </cell>
          <cell r="M55">
            <v>0</v>
          </cell>
          <cell r="N55">
            <v>67500</v>
          </cell>
          <cell r="O55">
            <v>0</v>
          </cell>
          <cell r="P55">
            <v>3847500</v>
          </cell>
          <cell r="Q55">
            <v>0</v>
          </cell>
          <cell r="R55">
            <v>3915000</v>
          </cell>
          <cell r="S55">
            <v>0</v>
          </cell>
          <cell r="U55">
            <v>3915000</v>
          </cell>
          <cell r="V55">
            <v>67500</v>
          </cell>
          <cell r="W55">
            <v>14681.25</v>
          </cell>
        </row>
        <row r="56">
          <cell r="D56">
            <v>11740</v>
          </cell>
          <cell r="E56" t="str">
            <v xml:space="preserve">ODIPAC TECHNICAL ASSISTANCE   </v>
          </cell>
          <cell r="F56" t="str">
            <v>XDR</v>
          </cell>
          <cell r="G56">
            <v>5</v>
          </cell>
          <cell r="H56">
            <v>5032500</v>
          </cell>
          <cell r="I56">
            <v>0.75</v>
          </cell>
          <cell r="J56">
            <v>18871.875</v>
          </cell>
          <cell r="K56">
            <v>0</v>
          </cell>
          <cell r="L56">
            <v>0</v>
          </cell>
          <cell r="M56">
            <v>0</v>
          </cell>
          <cell r="N56">
            <v>27500</v>
          </cell>
          <cell r="O56">
            <v>0</v>
          </cell>
          <cell r="P56">
            <v>5005000</v>
          </cell>
          <cell r="Q56">
            <v>0</v>
          </cell>
          <cell r="R56">
            <v>5032500</v>
          </cell>
          <cell r="S56">
            <v>0</v>
          </cell>
          <cell r="U56">
            <v>5032500</v>
          </cell>
          <cell r="V56">
            <v>27500</v>
          </cell>
          <cell r="W56">
            <v>18871.875</v>
          </cell>
        </row>
        <row r="57">
          <cell r="D57">
            <v>14220</v>
          </cell>
          <cell r="E57" t="str">
            <v xml:space="preserve">HEALTH DEVELOPMENT            </v>
          </cell>
          <cell r="F57" t="str">
            <v>XDR</v>
          </cell>
          <cell r="G57">
            <v>5</v>
          </cell>
          <cell r="H57">
            <v>14647893.75</v>
          </cell>
          <cell r="I57">
            <v>0.75</v>
          </cell>
          <cell r="J57">
            <v>54929.601999999999</v>
          </cell>
          <cell r="K57">
            <v>0</v>
          </cell>
          <cell r="L57">
            <v>0</v>
          </cell>
          <cell r="M57">
            <v>0</v>
          </cell>
          <cell r="N57">
            <v>77914</v>
          </cell>
          <cell r="O57">
            <v>0</v>
          </cell>
          <cell r="P57">
            <v>14569979.75</v>
          </cell>
          <cell r="Q57">
            <v>0</v>
          </cell>
          <cell r="R57">
            <v>14647893.75</v>
          </cell>
          <cell r="S57">
            <v>0</v>
          </cell>
          <cell r="U57">
            <v>14647893.75</v>
          </cell>
          <cell r="V57">
            <v>77914</v>
          </cell>
          <cell r="W57">
            <v>54929.601999999999</v>
          </cell>
        </row>
        <row r="58">
          <cell r="D58">
            <v>24320</v>
          </cell>
          <cell r="E58" t="str">
            <v xml:space="preserve">PRIVATE SECTOR ASSISTANCE     </v>
          </cell>
          <cell r="F58" t="str">
            <v>XDR</v>
          </cell>
          <cell r="G58">
            <v>5</v>
          </cell>
          <cell r="H58">
            <v>4205896.78</v>
          </cell>
          <cell r="I58">
            <v>0.75</v>
          </cell>
          <cell r="J58">
            <v>15772.112999999999</v>
          </cell>
          <cell r="K58">
            <v>3994103.22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4205896.78</v>
          </cell>
          <cell r="Q58">
            <v>3994103.22</v>
          </cell>
          <cell r="R58">
            <v>4205896.78</v>
          </cell>
          <cell r="S58">
            <v>3994103.22</v>
          </cell>
          <cell r="T58">
            <v>8200000</v>
          </cell>
          <cell r="U58">
            <v>4205896.78</v>
          </cell>
          <cell r="V58">
            <v>0</v>
          </cell>
          <cell r="W58">
            <v>15772.112924999998</v>
          </cell>
        </row>
        <row r="59">
          <cell r="D59">
            <v>28940</v>
          </cell>
          <cell r="E59" t="str">
            <v xml:space="preserve">ECONOMIC MANAGEMENT           </v>
          </cell>
          <cell r="F59" t="str">
            <v>XDR</v>
          </cell>
          <cell r="G59">
            <v>5</v>
          </cell>
          <cell r="H59">
            <v>34520652.109999999</v>
          </cell>
          <cell r="I59">
            <v>0.75</v>
          </cell>
          <cell r="J59">
            <v>129452.44500000001</v>
          </cell>
          <cell r="K59">
            <v>7079347.8899999997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34520652.109999999</v>
          </cell>
          <cell r="Q59">
            <v>7079347.8899999997</v>
          </cell>
          <cell r="R59">
            <v>34520652.109999999</v>
          </cell>
          <cell r="S59">
            <v>7079347.8899999997</v>
          </cell>
          <cell r="T59">
            <v>41600000</v>
          </cell>
          <cell r="U59">
            <v>34520652.109999999</v>
          </cell>
          <cell r="V59">
            <v>0</v>
          </cell>
          <cell r="W59">
            <v>129452.44541249999</v>
          </cell>
        </row>
        <row r="60">
          <cell r="D60">
            <v>1970</v>
          </cell>
          <cell r="E60" t="str">
            <v xml:space="preserve">HIGHWAY                       </v>
          </cell>
          <cell r="F60" t="str">
            <v>USD</v>
          </cell>
          <cell r="G60">
            <v>6</v>
          </cell>
          <cell r="H60">
            <v>5448468.3200000003</v>
          </cell>
          <cell r="I60">
            <v>0.75</v>
          </cell>
          <cell r="J60">
            <v>20431.756000000001</v>
          </cell>
          <cell r="K60">
            <v>0</v>
          </cell>
          <cell r="L60">
            <v>0</v>
          </cell>
          <cell r="M60">
            <v>0</v>
          </cell>
          <cell r="N60">
            <v>132889.47</v>
          </cell>
          <cell r="O60">
            <v>0</v>
          </cell>
          <cell r="P60">
            <v>5315578.8499999996</v>
          </cell>
          <cell r="Q60">
            <v>0</v>
          </cell>
          <cell r="R60">
            <v>5448468.3200000003</v>
          </cell>
          <cell r="S60">
            <v>0</v>
          </cell>
          <cell r="U60">
            <v>5448468.3200000003</v>
          </cell>
          <cell r="V60">
            <v>132889.47</v>
          </cell>
          <cell r="W60">
            <v>20431.756000000001</v>
          </cell>
        </row>
        <row r="61">
          <cell r="D61">
            <v>2770</v>
          </cell>
          <cell r="E61" t="str">
            <v xml:space="preserve">MOPTI RICE                    </v>
          </cell>
          <cell r="F61" t="str">
            <v>USD</v>
          </cell>
          <cell r="G61">
            <v>6</v>
          </cell>
          <cell r="H61">
            <v>4563672.46</v>
          </cell>
          <cell r="I61">
            <v>0.75</v>
          </cell>
          <cell r="J61">
            <v>17113.772000000001</v>
          </cell>
          <cell r="K61">
            <v>0</v>
          </cell>
          <cell r="L61">
            <v>0</v>
          </cell>
          <cell r="M61">
            <v>0</v>
          </cell>
          <cell r="N61">
            <v>103719.83</v>
          </cell>
          <cell r="O61">
            <v>0</v>
          </cell>
          <cell r="P61">
            <v>4459952.63</v>
          </cell>
          <cell r="Q61">
            <v>0</v>
          </cell>
          <cell r="R61">
            <v>4563672.46</v>
          </cell>
          <cell r="S61">
            <v>0</v>
          </cell>
          <cell r="U61">
            <v>4563672.46</v>
          </cell>
          <cell r="V61">
            <v>103719.83</v>
          </cell>
          <cell r="W61">
            <v>17113.772000000001</v>
          </cell>
        </row>
        <row r="62">
          <cell r="D62">
            <v>2771</v>
          </cell>
          <cell r="E62" t="str">
            <v xml:space="preserve">MOPTI RICE                    </v>
          </cell>
          <cell r="F62" t="str">
            <v>USD</v>
          </cell>
          <cell r="G62">
            <v>6</v>
          </cell>
          <cell r="H62">
            <v>1716000</v>
          </cell>
          <cell r="I62">
            <v>0.75</v>
          </cell>
          <cell r="J62">
            <v>6435</v>
          </cell>
          <cell r="K62">
            <v>0</v>
          </cell>
          <cell r="L62">
            <v>0</v>
          </cell>
          <cell r="M62">
            <v>0</v>
          </cell>
          <cell r="N62">
            <v>39000</v>
          </cell>
          <cell r="O62">
            <v>0</v>
          </cell>
          <cell r="P62">
            <v>1677000</v>
          </cell>
          <cell r="Q62">
            <v>0</v>
          </cell>
          <cell r="R62">
            <v>1716000</v>
          </cell>
          <cell r="S62">
            <v>0</v>
          </cell>
          <cell r="U62">
            <v>1716000</v>
          </cell>
          <cell r="V62">
            <v>39000</v>
          </cell>
          <cell r="W62">
            <v>6435</v>
          </cell>
        </row>
        <row r="63">
          <cell r="D63">
            <v>3830</v>
          </cell>
          <cell r="E63" t="str">
            <v xml:space="preserve">SECOND HIGHWAY                </v>
          </cell>
          <cell r="F63" t="str">
            <v>USD</v>
          </cell>
          <cell r="G63">
            <v>6</v>
          </cell>
          <cell r="H63">
            <v>6555000</v>
          </cell>
          <cell r="I63">
            <v>0.75</v>
          </cell>
          <cell r="J63">
            <v>24581.25</v>
          </cell>
          <cell r="K63">
            <v>0</v>
          </cell>
          <cell r="L63">
            <v>0</v>
          </cell>
          <cell r="M63">
            <v>0</v>
          </cell>
          <cell r="N63">
            <v>142500</v>
          </cell>
          <cell r="O63">
            <v>0</v>
          </cell>
          <cell r="P63">
            <v>6412500</v>
          </cell>
          <cell r="Q63">
            <v>0</v>
          </cell>
          <cell r="R63">
            <v>6555000</v>
          </cell>
          <cell r="S63">
            <v>0</v>
          </cell>
          <cell r="U63">
            <v>6555000</v>
          </cell>
          <cell r="V63">
            <v>142500</v>
          </cell>
          <cell r="W63">
            <v>24581.25</v>
          </cell>
        </row>
        <row r="64">
          <cell r="D64">
            <v>3831</v>
          </cell>
          <cell r="E64" t="str">
            <v xml:space="preserve">SECOND HIGHWAY                </v>
          </cell>
          <cell r="F64" t="str">
            <v>USD</v>
          </cell>
          <cell r="G64">
            <v>6</v>
          </cell>
          <cell r="H64">
            <v>5727000</v>
          </cell>
          <cell r="I64">
            <v>0.75</v>
          </cell>
          <cell r="J64">
            <v>21476.25</v>
          </cell>
          <cell r="K64">
            <v>0</v>
          </cell>
          <cell r="L64">
            <v>0</v>
          </cell>
          <cell r="M64">
            <v>0</v>
          </cell>
          <cell r="N64">
            <v>124500</v>
          </cell>
          <cell r="O64">
            <v>0</v>
          </cell>
          <cell r="P64">
            <v>5602500</v>
          </cell>
          <cell r="Q64">
            <v>0</v>
          </cell>
          <cell r="R64">
            <v>5727000</v>
          </cell>
          <cell r="S64">
            <v>0</v>
          </cell>
          <cell r="U64">
            <v>5727000</v>
          </cell>
          <cell r="V64">
            <v>124500</v>
          </cell>
          <cell r="W64">
            <v>21476.25</v>
          </cell>
        </row>
        <row r="65">
          <cell r="D65">
            <v>5990</v>
          </cell>
          <cell r="E65" t="str">
            <v xml:space="preserve">THIRD HIGHWAY                 </v>
          </cell>
          <cell r="F65" t="str">
            <v>USD</v>
          </cell>
          <cell r="G65">
            <v>6</v>
          </cell>
          <cell r="H65">
            <v>7771879.4199999999</v>
          </cell>
          <cell r="I65">
            <v>0.75</v>
          </cell>
          <cell r="J65">
            <v>29144.547999999999</v>
          </cell>
          <cell r="K65">
            <v>0</v>
          </cell>
          <cell r="L65">
            <v>0</v>
          </cell>
          <cell r="M65">
            <v>0</v>
          </cell>
          <cell r="N65">
            <v>149460</v>
          </cell>
          <cell r="O65">
            <v>0</v>
          </cell>
          <cell r="P65">
            <v>7622419.4199999999</v>
          </cell>
          <cell r="Q65">
            <v>0</v>
          </cell>
          <cell r="R65">
            <v>7771879.4199999999</v>
          </cell>
          <cell r="S65">
            <v>0</v>
          </cell>
          <cell r="U65">
            <v>7771879.4199999999</v>
          </cell>
          <cell r="V65">
            <v>149460</v>
          </cell>
          <cell r="W65">
            <v>29144.547999999999</v>
          </cell>
        </row>
        <row r="66">
          <cell r="D66">
            <v>6690</v>
          </cell>
          <cell r="E66" t="str">
            <v xml:space="preserve">MALI-SUD AGRICULTURAL         </v>
          </cell>
          <cell r="F66" t="str">
            <v>USD</v>
          </cell>
          <cell r="G66">
            <v>6</v>
          </cell>
          <cell r="H66">
            <v>11971600.779999999</v>
          </cell>
          <cell r="I66">
            <v>0.75</v>
          </cell>
          <cell r="J66">
            <v>44893.502999999997</v>
          </cell>
          <cell r="K66">
            <v>0</v>
          </cell>
          <cell r="L66">
            <v>0</v>
          </cell>
          <cell r="M66">
            <v>0</v>
          </cell>
          <cell r="N66">
            <v>225878</v>
          </cell>
          <cell r="O66">
            <v>0</v>
          </cell>
          <cell r="P66">
            <v>11745722.779999999</v>
          </cell>
          <cell r="Q66">
            <v>0</v>
          </cell>
          <cell r="R66">
            <v>11971600.779999999</v>
          </cell>
          <cell r="S66">
            <v>0</v>
          </cell>
          <cell r="U66">
            <v>11971600.779999999</v>
          </cell>
          <cell r="V66">
            <v>225878</v>
          </cell>
          <cell r="W66">
            <v>44893.502999999997</v>
          </cell>
        </row>
        <row r="67">
          <cell r="D67">
            <v>9430</v>
          </cell>
          <cell r="E67" t="str">
            <v xml:space="preserve">URBAN DEVELOPMENT             </v>
          </cell>
          <cell r="F67" t="str">
            <v>USD</v>
          </cell>
          <cell r="G67">
            <v>6</v>
          </cell>
          <cell r="H67">
            <v>10620000</v>
          </cell>
          <cell r="I67">
            <v>0.75</v>
          </cell>
          <cell r="J67">
            <v>39825</v>
          </cell>
          <cell r="K67">
            <v>0</v>
          </cell>
          <cell r="L67">
            <v>0</v>
          </cell>
          <cell r="M67">
            <v>0</v>
          </cell>
          <cell r="N67">
            <v>180000</v>
          </cell>
          <cell r="O67">
            <v>0</v>
          </cell>
          <cell r="P67">
            <v>10440000</v>
          </cell>
          <cell r="Q67">
            <v>0</v>
          </cell>
          <cell r="R67">
            <v>10620000</v>
          </cell>
          <cell r="S67">
            <v>0</v>
          </cell>
          <cell r="U67">
            <v>10620000</v>
          </cell>
          <cell r="V67">
            <v>180000</v>
          </cell>
          <cell r="W67">
            <v>39825</v>
          </cell>
        </row>
        <row r="68">
          <cell r="D68">
            <v>14150</v>
          </cell>
          <cell r="E68" t="str">
            <v>2ND MALI-SUD RURAL DEVELOPMENT</v>
          </cell>
          <cell r="F68" t="str">
            <v>XDR</v>
          </cell>
          <cell r="G68">
            <v>6</v>
          </cell>
          <cell r="H68">
            <v>22520840.969999999</v>
          </cell>
          <cell r="I68">
            <v>0.75</v>
          </cell>
          <cell r="J68">
            <v>84453.153999999995</v>
          </cell>
          <cell r="K68">
            <v>0</v>
          </cell>
          <cell r="L68">
            <v>0</v>
          </cell>
          <cell r="M68">
            <v>0</v>
          </cell>
          <cell r="N68">
            <v>120432</v>
          </cell>
          <cell r="O68">
            <v>0</v>
          </cell>
          <cell r="P68">
            <v>22400408.969999999</v>
          </cell>
          <cell r="Q68">
            <v>0</v>
          </cell>
          <cell r="R68">
            <v>22520840.969999999</v>
          </cell>
          <cell r="S68">
            <v>0</v>
          </cell>
          <cell r="U68">
            <v>22520840.969999999</v>
          </cell>
          <cell r="V68">
            <v>120432</v>
          </cell>
          <cell r="W68">
            <v>84453.153999999995</v>
          </cell>
        </row>
        <row r="69">
          <cell r="D69" t="str">
            <v>N0370</v>
          </cell>
          <cell r="E69" t="str">
            <v xml:space="preserve">GRASSROOTS HUNGER &amp; POVERTY   </v>
          </cell>
          <cell r="F69" t="str">
            <v>XDR</v>
          </cell>
          <cell r="G69">
            <v>6</v>
          </cell>
          <cell r="H69">
            <v>3194397.77</v>
          </cell>
          <cell r="I69">
            <v>0.75</v>
          </cell>
          <cell r="J69">
            <v>11978.992</v>
          </cell>
          <cell r="K69">
            <v>12705602.23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3194397.77</v>
          </cell>
          <cell r="Q69">
            <v>12705602.23</v>
          </cell>
          <cell r="R69">
            <v>3194397.77</v>
          </cell>
          <cell r="S69">
            <v>12705602.23</v>
          </cell>
          <cell r="T69">
            <v>15900000</v>
          </cell>
          <cell r="U69">
            <v>3194397.77</v>
          </cell>
          <cell r="V69">
            <v>0</v>
          </cell>
          <cell r="W69">
            <v>11978.991637499998</v>
          </cell>
        </row>
        <row r="70">
          <cell r="D70">
            <v>950</v>
          </cell>
          <cell r="E70" t="str">
            <v xml:space="preserve">RAILWAY                       </v>
          </cell>
          <cell r="F70" t="str">
            <v>USD</v>
          </cell>
          <cell r="G70">
            <v>7</v>
          </cell>
          <cell r="H70">
            <v>5322580.2699999996</v>
          </cell>
          <cell r="I70">
            <v>0.75</v>
          </cell>
          <cell r="J70">
            <v>19959.675999999999</v>
          </cell>
          <cell r="K70">
            <v>0</v>
          </cell>
          <cell r="L70">
            <v>0</v>
          </cell>
          <cell r="M70">
            <v>0</v>
          </cell>
          <cell r="N70">
            <v>161290.29999999999</v>
          </cell>
          <cell r="O70">
            <v>0</v>
          </cell>
          <cell r="P70">
            <v>5161289.97</v>
          </cell>
          <cell r="Q70">
            <v>0</v>
          </cell>
          <cell r="V70">
            <v>161290.29999999999</v>
          </cell>
          <cell r="W70">
            <v>19959.675999999999</v>
          </cell>
        </row>
        <row r="71">
          <cell r="D71">
            <v>4910</v>
          </cell>
          <cell r="E71" t="str">
            <v xml:space="preserve">INTEGRATED RURAL DEVELOPMENT  </v>
          </cell>
          <cell r="F71" t="str">
            <v>USD</v>
          </cell>
          <cell r="G71">
            <v>7</v>
          </cell>
          <cell r="H71">
            <v>5760000</v>
          </cell>
          <cell r="I71">
            <v>0.75</v>
          </cell>
          <cell r="J71">
            <v>21600</v>
          </cell>
          <cell r="K71">
            <v>0</v>
          </cell>
          <cell r="L71">
            <v>0</v>
          </cell>
          <cell r="M71">
            <v>0</v>
          </cell>
          <cell r="N71">
            <v>120000</v>
          </cell>
          <cell r="O71">
            <v>0</v>
          </cell>
          <cell r="P71">
            <v>5640000</v>
          </cell>
          <cell r="Q71">
            <v>0</v>
          </cell>
          <cell r="V71">
            <v>120000</v>
          </cell>
          <cell r="W71">
            <v>21600</v>
          </cell>
        </row>
        <row r="72">
          <cell r="D72">
            <v>5380</v>
          </cell>
          <cell r="E72" t="str">
            <v xml:space="preserve">LIVESTOCK                     </v>
          </cell>
          <cell r="F72" t="str">
            <v>USD</v>
          </cell>
          <cell r="G72">
            <v>7</v>
          </cell>
          <cell r="H72">
            <v>9975000</v>
          </cell>
          <cell r="I72">
            <v>0.75</v>
          </cell>
          <cell r="J72">
            <v>37406.25</v>
          </cell>
          <cell r="K72">
            <v>0</v>
          </cell>
          <cell r="L72">
            <v>0</v>
          </cell>
          <cell r="M72">
            <v>0</v>
          </cell>
          <cell r="N72">
            <v>199500</v>
          </cell>
          <cell r="O72">
            <v>0</v>
          </cell>
          <cell r="P72">
            <v>9775500</v>
          </cell>
          <cell r="Q72">
            <v>0</v>
          </cell>
          <cell r="V72">
            <v>199500</v>
          </cell>
          <cell r="W72">
            <v>37406.25</v>
          </cell>
        </row>
        <row r="73">
          <cell r="D73">
            <v>9860</v>
          </cell>
          <cell r="E73" t="str">
            <v xml:space="preserve">INDUSTRIAL DEVELOPMENT        </v>
          </cell>
          <cell r="F73" t="str">
            <v>USD</v>
          </cell>
          <cell r="G73">
            <v>7</v>
          </cell>
          <cell r="H73">
            <v>7176715.0099999998</v>
          </cell>
          <cell r="I73">
            <v>0.75</v>
          </cell>
          <cell r="J73">
            <v>26912.681</v>
          </cell>
          <cell r="K73">
            <v>0</v>
          </cell>
          <cell r="L73">
            <v>0</v>
          </cell>
          <cell r="M73">
            <v>0</v>
          </cell>
          <cell r="N73">
            <v>119611</v>
          </cell>
          <cell r="O73">
            <v>0</v>
          </cell>
          <cell r="P73">
            <v>7057104.0099999998</v>
          </cell>
          <cell r="Q73">
            <v>0</v>
          </cell>
          <cell r="V73">
            <v>119611</v>
          </cell>
          <cell r="W73">
            <v>26912.681</v>
          </cell>
        </row>
        <row r="74">
          <cell r="D74">
            <v>11040</v>
          </cell>
          <cell r="E74" t="str">
            <v xml:space="preserve">ROAD MAINTENANCE              </v>
          </cell>
          <cell r="F74" t="str">
            <v>XDR</v>
          </cell>
          <cell r="G74">
            <v>7</v>
          </cell>
          <cell r="H74">
            <v>12171081.35</v>
          </cell>
          <cell r="I74">
            <v>0.75</v>
          </cell>
          <cell r="J74">
            <v>45641.555</v>
          </cell>
          <cell r="K74">
            <v>0</v>
          </cell>
          <cell r="L74">
            <v>0</v>
          </cell>
          <cell r="M74">
            <v>0</v>
          </cell>
          <cell r="N74">
            <v>66874</v>
          </cell>
          <cell r="O74">
            <v>0</v>
          </cell>
          <cell r="P74">
            <v>12104207.35</v>
          </cell>
          <cell r="Q74">
            <v>0</v>
          </cell>
          <cell r="V74">
            <v>66874</v>
          </cell>
          <cell r="W74">
            <v>45641.555</v>
          </cell>
        </row>
        <row r="75">
          <cell r="D75">
            <v>3210</v>
          </cell>
          <cell r="E75" t="str">
            <v xml:space="preserve">TELECOMMUNICATIONS            </v>
          </cell>
          <cell r="F75" t="str">
            <v>USD</v>
          </cell>
          <cell r="G75">
            <v>7</v>
          </cell>
          <cell r="H75">
            <v>2376000</v>
          </cell>
          <cell r="I75">
            <v>0.75</v>
          </cell>
          <cell r="J75">
            <v>8910</v>
          </cell>
          <cell r="K75">
            <v>0</v>
          </cell>
          <cell r="L75">
            <v>0</v>
          </cell>
          <cell r="M75">
            <v>0</v>
          </cell>
          <cell r="N75">
            <v>54000</v>
          </cell>
          <cell r="O75">
            <v>0</v>
          </cell>
          <cell r="P75">
            <v>2322000</v>
          </cell>
          <cell r="Q75">
            <v>0</v>
          </cell>
          <cell r="V75">
            <v>54000</v>
          </cell>
          <cell r="W75">
            <v>8910</v>
          </cell>
        </row>
        <row r="76">
          <cell r="D76">
            <v>3840</v>
          </cell>
          <cell r="E76" t="str">
            <v xml:space="preserve">SECOND RAILWAYS               </v>
          </cell>
          <cell r="F76" t="str">
            <v>USD</v>
          </cell>
          <cell r="G76">
            <v>7</v>
          </cell>
          <cell r="H76">
            <v>4623000</v>
          </cell>
          <cell r="I76">
            <v>0.75</v>
          </cell>
          <cell r="J76">
            <v>17336.25</v>
          </cell>
          <cell r="K76">
            <v>0</v>
          </cell>
          <cell r="L76">
            <v>0</v>
          </cell>
          <cell r="M76">
            <v>0</v>
          </cell>
          <cell r="N76">
            <v>100500</v>
          </cell>
          <cell r="O76">
            <v>0</v>
          </cell>
          <cell r="P76">
            <v>4522500</v>
          </cell>
          <cell r="Q76">
            <v>0</v>
          </cell>
          <cell r="V76">
            <v>100500</v>
          </cell>
          <cell r="W76">
            <v>17336.25</v>
          </cell>
        </row>
        <row r="77">
          <cell r="D77">
            <v>4200</v>
          </cell>
          <cell r="E77" t="str">
            <v xml:space="preserve">EDUCATION                     </v>
          </cell>
          <cell r="F77" t="str">
            <v>USD</v>
          </cell>
          <cell r="G77">
            <v>7</v>
          </cell>
          <cell r="H77">
            <v>3450000</v>
          </cell>
          <cell r="I77">
            <v>0.75</v>
          </cell>
          <cell r="J77">
            <v>12937.5</v>
          </cell>
          <cell r="K77">
            <v>0</v>
          </cell>
          <cell r="L77">
            <v>0</v>
          </cell>
          <cell r="M77">
            <v>0</v>
          </cell>
          <cell r="N77">
            <v>75000</v>
          </cell>
          <cell r="O77">
            <v>0</v>
          </cell>
          <cell r="P77">
            <v>3375000</v>
          </cell>
          <cell r="Q77">
            <v>0</v>
          </cell>
          <cell r="V77">
            <v>75000</v>
          </cell>
          <cell r="W77">
            <v>12937.5</v>
          </cell>
        </row>
        <row r="78">
          <cell r="D78">
            <v>4430</v>
          </cell>
          <cell r="E78" t="str">
            <v xml:space="preserve">DROUGHT RELIEF                </v>
          </cell>
          <cell r="F78" t="str">
            <v>USD</v>
          </cell>
          <cell r="G78">
            <v>7</v>
          </cell>
          <cell r="H78">
            <v>1762500</v>
          </cell>
          <cell r="I78">
            <v>0.75</v>
          </cell>
          <cell r="J78">
            <v>6609.375</v>
          </cell>
          <cell r="K78">
            <v>0</v>
          </cell>
          <cell r="L78">
            <v>0</v>
          </cell>
          <cell r="M78">
            <v>0</v>
          </cell>
          <cell r="N78">
            <v>37500</v>
          </cell>
          <cell r="O78">
            <v>0</v>
          </cell>
          <cell r="P78">
            <v>1725000</v>
          </cell>
          <cell r="Q78">
            <v>0</v>
          </cell>
          <cell r="V78">
            <v>37500</v>
          </cell>
          <cell r="W78">
            <v>6609.375</v>
          </cell>
        </row>
        <row r="79">
          <cell r="D79">
            <v>7130</v>
          </cell>
          <cell r="E79" t="str">
            <v xml:space="preserve">THIRD RAILWAY                 </v>
          </cell>
          <cell r="F79" t="str">
            <v>USD</v>
          </cell>
          <cell r="G79">
            <v>7</v>
          </cell>
          <cell r="H79">
            <v>8505000</v>
          </cell>
          <cell r="I79">
            <v>0.75</v>
          </cell>
          <cell r="J79">
            <v>31893.75</v>
          </cell>
          <cell r="K79">
            <v>0</v>
          </cell>
          <cell r="L79">
            <v>0</v>
          </cell>
          <cell r="M79">
            <v>0</v>
          </cell>
          <cell r="N79">
            <v>157500</v>
          </cell>
          <cell r="O79">
            <v>0</v>
          </cell>
          <cell r="P79">
            <v>8347500</v>
          </cell>
          <cell r="Q79">
            <v>0</v>
          </cell>
          <cell r="V79">
            <v>157500</v>
          </cell>
          <cell r="W79">
            <v>31893.75</v>
          </cell>
        </row>
        <row r="80">
          <cell r="D80">
            <v>12820</v>
          </cell>
          <cell r="E80" t="str">
            <v xml:space="preserve">POWER/WATER                   </v>
          </cell>
          <cell r="F80" t="str">
            <v>XDR</v>
          </cell>
          <cell r="G80">
            <v>7</v>
          </cell>
          <cell r="H80">
            <v>18762459.760000002</v>
          </cell>
          <cell r="I80">
            <v>0.75</v>
          </cell>
          <cell r="J80">
            <v>70359.224000000002</v>
          </cell>
          <cell r="K80">
            <v>0</v>
          </cell>
          <cell r="L80">
            <v>0</v>
          </cell>
          <cell r="M80">
            <v>0</v>
          </cell>
          <cell r="N80">
            <v>101969</v>
          </cell>
          <cell r="O80">
            <v>0</v>
          </cell>
          <cell r="P80">
            <v>18660490.760000002</v>
          </cell>
          <cell r="Q80">
            <v>0</v>
          </cell>
          <cell r="V80">
            <v>101969</v>
          </cell>
          <cell r="W80">
            <v>70359.224000000002</v>
          </cell>
        </row>
        <row r="81">
          <cell r="D81">
            <v>15970</v>
          </cell>
          <cell r="E81" t="str">
            <v xml:space="preserve">MOPTI AREA DEVELOPMENT        </v>
          </cell>
          <cell r="F81" t="str">
            <v>XDR</v>
          </cell>
          <cell r="G81">
            <v>7</v>
          </cell>
          <cell r="H81">
            <v>13237076.02</v>
          </cell>
          <cell r="I81">
            <v>0.75</v>
          </cell>
          <cell r="J81">
            <v>49639.035000000003</v>
          </cell>
          <cell r="K81">
            <v>0</v>
          </cell>
          <cell r="L81">
            <v>0</v>
          </cell>
          <cell r="M81">
            <v>0</v>
          </cell>
          <cell r="N81">
            <v>69668</v>
          </cell>
          <cell r="O81">
            <v>0</v>
          </cell>
          <cell r="P81">
            <v>13167408.02</v>
          </cell>
          <cell r="Q81">
            <v>0</v>
          </cell>
          <cell r="V81">
            <v>69668</v>
          </cell>
          <cell r="W81">
            <v>49639.035000000003</v>
          </cell>
        </row>
        <row r="82">
          <cell r="D82">
            <v>21630</v>
          </cell>
          <cell r="E82" t="str">
            <v xml:space="preserve">AGRICULTURAL SECTOR           </v>
          </cell>
          <cell r="F82" t="str">
            <v>XDR</v>
          </cell>
          <cell r="G82">
            <v>7</v>
          </cell>
          <cell r="H82">
            <v>40106938.899999999</v>
          </cell>
          <cell r="I82">
            <v>0.75</v>
          </cell>
          <cell r="J82">
            <v>150401.02100000001</v>
          </cell>
          <cell r="K82">
            <v>0</v>
          </cell>
          <cell r="L82">
            <v>0</v>
          </cell>
          <cell r="M82">
            <v>0</v>
          </cell>
          <cell r="N82">
            <v>401069</v>
          </cell>
          <cell r="O82">
            <v>0</v>
          </cell>
          <cell r="P82">
            <v>39705869.899999999</v>
          </cell>
          <cell r="Q82">
            <v>0</v>
          </cell>
          <cell r="V82">
            <v>401069</v>
          </cell>
          <cell r="W82">
            <v>150401.02100000001</v>
          </cell>
        </row>
        <row r="83">
          <cell r="D83">
            <v>28280</v>
          </cell>
          <cell r="E83" t="str">
            <v xml:space="preserve">VOCATIONAL EDUCATION &amp; TRNG   </v>
          </cell>
          <cell r="F83" t="str">
            <v>XDR</v>
          </cell>
          <cell r="G83">
            <v>7</v>
          </cell>
          <cell r="H83">
            <v>3530050.13</v>
          </cell>
          <cell r="I83">
            <v>0.75</v>
          </cell>
          <cell r="J83">
            <v>13237.688</v>
          </cell>
          <cell r="K83">
            <v>5469949.8700000001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3530050.13</v>
          </cell>
          <cell r="Q83">
            <v>5469949.8700000001</v>
          </cell>
          <cell r="V83">
            <v>0</v>
          </cell>
          <cell r="W83">
            <v>13237.6879875</v>
          </cell>
        </row>
        <row r="84">
          <cell r="D84">
            <v>13070</v>
          </cell>
          <cell r="E84" t="str">
            <v>ECONOMIC MANAGEMENT &amp; TRAINING</v>
          </cell>
          <cell r="F84" t="str">
            <v>XDR</v>
          </cell>
          <cell r="G84">
            <v>8</v>
          </cell>
          <cell r="H84">
            <v>8887507.3499999996</v>
          </cell>
          <cell r="I84">
            <v>0.75</v>
          </cell>
          <cell r="J84">
            <v>33328.152999999998</v>
          </cell>
          <cell r="K84">
            <v>0</v>
          </cell>
          <cell r="L84">
            <v>0</v>
          </cell>
          <cell r="M84">
            <v>0</v>
          </cell>
          <cell r="N84">
            <v>48067</v>
          </cell>
          <cell r="O84">
            <v>0</v>
          </cell>
          <cell r="P84">
            <v>8839440.3499999996</v>
          </cell>
          <cell r="Q84">
            <v>0</v>
          </cell>
          <cell r="V84">
            <v>48067</v>
          </cell>
          <cell r="W84">
            <v>33328.152999999998</v>
          </cell>
        </row>
        <row r="85">
          <cell r="D85">
            <v>11340</v>
          </cell>
          <cell r="E85" t="str">
            <v xml:space="preserve">PETROLEUM EXPLORATN PROMOTION </v>
          </cell>
          <cell r="F85" t="str">
            <v>XDR</v>
          </cell>
          <cell r="G85">
            <v>8</v>
          </cell>
          <cell r="H85">
            <v>2743931.95</v>
          </cell>
          <cell r="I85">
            <v>0.75</v>
          </cell>
          <cell r="J85">
            <v>10289.745000000001</v>
          </cell>
          <cell r="K85">
            <v>0</v>
          </cell>
          <cell r="L85">
            <v>0</v>
          </cell>
          <cell r="M85">
            <v>0</v>
          </cell>
          <cell r="N85">
            <v>15076</v>
          </cell>
          <cell r="O85">
            <v>0</v>
          </cell>
          <cell r="P85">
            <v>2728855.95</v>
          </cell>
          <cell r="Q85">
            <v>0</v>
          </cell>
          <cell r="V85">
            <v>15076</v>
          </cell>
          <cell r="W85">
            <v>10289.745000000001</v>
          </cell>
        </row>
        <row r="86">
          <cell r="D86">
            <v>12000</v>
          </cell>
          <cell r="E86" t="str">
            <v xml:space="preserve">SECOND TELECOMMUNICATIONS     </v>
          </cell>
          <cell r="F86" t="str">
            <v>XDR</v>
          </cell>
          <cell r="G86">
            <v>8</v>
          </cell>
          <cell r="H86">
            <v>10797000</v>
          </cell>
          <cell r="I86">
            <v>0.75</v>
          </cell>
          <cell r="J86">
            <v>40488.75</v>
          </cell>
          <cell r="K86">
            <v>0</v>
          </cell>
          <cell r="L86">
            <v>0</v>
          </cell>
          <cell r="M86">
            <v>0</v>
          </cell>
          <cell r="N86">
            <v>59000</v>
          </cell>
          <cell r="O86">
            <v>0</v>
          </cell>
          <cell r="P86">
            <v>10738000</v>
          </cell>
          <cell r="Q86">
            <v>0</v>
          </cell>
          <cell r="V86">
            <v>59000</v>
          </cell>
          <cell r="W86">
            <v>40488.75</v>
          </cell>
        </row>
        <row r="87">
          <cell r="D87">
            <v>14310</v>
          </cell>
          <cell r="E87" t="str">
            <v xml:space="preserve">RURAL WATER SUPPLY            </v>
          </cell>
          <cell r="F87" t="str">
            <v>XDR</v>
          </cell>
          <cell r="G87">
            <v>8</v>
          </cell>
          <cell r="H87">
            <v>3699159.27</v>
          </cell>
          <cell r="I87">
            <v>0.75</v>
          </cell>
          <cell r="J87">
            <v>13871.847</v>
          </cell>
          <cell r="K87">
            <v>0</v>
          </cell>
          <cell r="L87">
            <v>0</v>
          </cell>
          <cell r="M87">
            <v>0</v>
          </cell>
          <cell r="N87">
            <v>51652</v>
          </cell>
          <cell r="O87">
            <v>0</v>
          </cell>
          <cell r="P87">
            <v>3647507.27</v>
          </cell>
          <cell r="Q87">
            <v>0</v>
          </cell>
          <cell r="V87">
            <v>51652</v>
          </cell>
          <cell r="W87">
            <v>13871.847</v>
          </cell>
        </row>
        <row r="88">
          <cell r="D88">
            <v>14420</v>
          </cell>
          <cell r="E88" t="str">
            <v xml:space="preserve">THIRD EDUCATION               </v>
          </cell>
          <cell r="F88" t="str">
            <v>XDR</v>
          </cell>
          <cell r="G88">
            <v>8</v>
          </cell>
          <cell r="H88">
            <v>4173600</v>
          </cell>
          <cell r="I88">
            <v>0.75</v>
          </cell>
          <cell r="J88">
            <v>15651</v>
          </cell>
          <cell r="K88">
            <v>0</v>
          </cell>
          <cell r="L88">
            <v>0</v>
          </cell>
          <cell r="M88">
            <v>0</v>
          </cell>
          <cell r="N88">
            <v>22200</v>
          </cell>
          <cell r="O88">
            <v>0</v>
          </cell>
          <cell r="P88">
            <v>4151400</v>
          </cell>
          <cell r="Q88">
            <v>0</v>
          </cell>
          <cell r="V88">
            <v>22200</v>
          </cell>
          <cell r="W88">
            <v>15651</v>
          </cell>
        </row>
        <row r="89">
          <cell r="D89" t="str">
            <v>F0070</v>
          </cell>
          <cell r="E89" t="str">
            <v xml:space="preserve">RURAL WATER SUPPLY            </v>
          </cell>
          <cell r="F89" t="str">
            <v>XDR</v>
          </cell>
          <cell r="G89">
            <v>8</v>
          </cell>
          <cell r="H89">
            <v>5066735.28</v>
          </cell>
          <cell r="I89">
            <v>0.75</v>
          </cell>
          <cell r="J89">
            <v>19000.257000000001</v>
          </cell>
          <cell r="K89">
            <v>0</v>
          </cell>
          <cell r="L89">
            <v>0</v>
          </cell>
          <cell r="M89">
            <v>0</v>
          </cell>
          <cell r="N89">
            <v>27094</v>
          </cell>
          <cell r="O89">
            <v>0</v>
          </cell>
          <cell r="P89">
            <v>5039641.28</v>
          </cell>
          <cell r="Q89">
            <v>0</v>
          </cell>
          <cell r="V89">
            <v>27094</v>
          </cell>
          <cell r="W89">
            <v>19000.257000000001</v>
          </cell>
        </row>
        <row r="90">
          <cell r="D90" t="str">
            <v>F0100</v>
          </cell>
          <cell r="E90" t="str">
            <v xml:space="preserve">THIRD EDUCATION               </v>
          </cell>
          <cell r="F90" t="str">
            <v>XDR</v>
          </cell>
          <cell r="G90">
            <v>8</v>
          </cell>
          <cell r="H90">
            <v>4351097.41</v>
          </cell>
          <cell r="I90">
            <v>0.75</v>
          </cell>
          <cell r="J90">
            <v>16316.615</v>
          </cell>
          <cell r="K90">
            <v>0</v>
          </cell>
          <cell r="L90">
            <v>0</v>
          </cell>
          <cell r="M90">
            <v>0</v>
          </cell>
          <cell r="N90">
            <v>23144</v>
          </cell>
          <cell r="O90">
            <v>0</v>
          </cell>
          <cell r="P90">
            <v>4327953.41</v>
          </cell>
          <cell r="Q90">
            <v>0</v>
          </cell>
          <cell r="V90">
            <v>23144</v>
          </cell>
          <cell r="W90">
            <v>16316.615</v>
          </cell>
        </row>
        <row r="91">
          <cell r="D91">
            <v>27370</v>
          </cell>
          <cell r="E91" t="str">
            <v>AGRICUL TRADING AND PROCESSING</v>
          </cell>
          <cell r="F91" t="str">
            <v>XDR</v>
          </cell>
          <cell r="G91">
            <v>8</v>
          </cell>
          <cell r="H91">
            <v>2297447.41</v>
          </cell>
          <cell r="I91">
            <v>0.75</v>
          </cell>
          <cell r="J91">
            <v>8615.4279999999999</v>
          </cell>
          <cell r="K91">
            <v>1602552.59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2297447.41</v>
          </cell>
          <cell r="Q91">
            <v>1602552.59</v>
          </cell>
          <cell r="V91">
            <v>0</v>
          </cell>
          <cell r="W91">
            <v>8615.4277875000007</v>
          </cell>
        </row>
        <row r="92">
          <cell r="D92">
            <v>31550</v>
          </cell>
          <cell r="E92" t="str">
            <v xml:space="preserve">HEALTH SECTOR DEV PROGRAM     </v>
          </cell>
          <cell r="F92" t="str">
            <v>XDR</v>
          </cell>
          <cell r="G92">
            <v>8</v>
          </cell>
          <cell r="H92">
            <v>646437.05000000005</v>
          </cell>
          <cell r="I92">
            <v>0.75</v>
          </cell>
          <cell r="J92">
            <v>2424.1390000000001</v>
          </cell>
          <cell r="K92">
            <v>27853562.949999999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646437.05000000005</v>
          </cell>
          <cell r="Q92">
            <v>27853562.949999999</v>
          </cell>
          <cell r="V92">
            <v>0</v>
          </cell>
          <cell r="W92">
            <v>2424.1389375000026</v>
          </cell>
        </row>
        <row r="93">
          <cell r="D93">
            <v>16770</v>
          </cell>
          <cell r="E93" t="str">
            <v xml:space="preserve">SECOND URBAN                  </v>
          </cell>
          <cell r="F93" t="str">
            <v>XDR</v>
          </cell>
          <cell r="G93">
            <v>9</v>
          </cell>
          <cell r="H93">
            <v>24053069.93</v>
          </cell>
          <cell r="I93">
            <v>0.75</v>
          </cell>
          <cell r="J93">
            <v>90199.012000000002</v>
          </cell>
          <cell r="K93">
            <v>0</v>
          </cell>
          <cell r="L93">
            <v>0</v>
          </cell>
          <cell r="M93">
            <v>0</v>
          </cell>
          <cell r="N93">
            <v>125276</v>
          </cell>
          <cell r="O93">
            <v>0</v>
          </cell>
          <cell r="P93">
            <v>23927793.93</v>
          </cell>
          <cell r="Q93">
            <v>0</v>
          </cell>
          <cell r="V93">
            <v>125276</v>
          </cell>
          <cell r="W93">
            <v>90199.012000000002</v>
          </cell>
        </row>
        <row r="94">
          <cell r="D94">
            <v>19060</v>
          </cell>
          <cell r="E94" t="str">
            <v xml:space="preserve">OFFICE DU NIGER CONSOLIDATION </v>
          </cell>
          <cell r="F94" t="str">
            <v>XDR</v>
          </cell>
          <cell r="G94">
            <v>9</v>
          </cell>
          <cell r="H94">
            <v>29739702.649999999</v>
          </cell>
          <cell r="I94">
            <v>0.75</v>
          </cell>
          <cell r="J94">
            <v>111523.88499999999</v>
          </cell>
          <cell r="K94">
            <v>0</v>
          </cell>
          <cell r="L94">
            <v>0</v>
          </cell>
          <cell r="M94">
            <v>0</v>
          </cell>
          <cell r="N94">
            <v>309788</v>
          </cell>
          <cell r="O94">
            <v>0</v>
          </cell>
          <cell r="P94">
            <v>29429914.649999999</v>
          </cell>
          <cell r="Q94">
            <v>0</v>
          </cell>
          <cell r="V94">
            <v>309788</v>
          </cell>
          <cell r="W94">
            <v>111523.88499999999</v>
          </cell>
        </row>
        <row r="95">
          <cell r="D95" t="str">
            <v>A0350</v>
          </cell>
          <cell r="E95" t="str">
            <v xml:space="preserve">OFFICE DU NIGER CONSOLIDATION </v>
          </cell>
          <cell r="F95" t="str">
            <v>XDR</v>
          </cell>
          <cell r="G95">
            <v>9</v>
          </cell>
          <cell r="H95">
            <v>6926231.9699999997</v>
          </cell>
          <cell r="I95">
            <v>0.75</v>
          </cell>
          <cell r="J95">
            <v>25973.37</v>
          </cell>
          <cell r="K95">
            <v>0</v>
          </cell>
          <cell r="L95">
            <v>0</v>
          </cell>
          <cell r="M95">
            <v>0</v>
          </cell>
          <cell r="N95">
            <v>35337</v>
          </cell>
          <cell r="O95">
            <v>0</v>
          </cell>
          <cell r="P95">
            <v>6890894.9699999997</v>
          </cell>
          <cell r="Q95">
            <v>0</v>
          </cell>
          <cell r="V95">
            <v>35337</v>
          </cell>
          <cell r="W95">
            <v>25973.37</v>
          </cell>
        </row>
        <row r="96">
          <cell r="D96">
            <v>23700</v>
          </cell>
          <cell r="E96" t="str">
            <v xml:space="preserve">NATURAL RESOURCE MANAGEMENT   </v>
          </cell>
          <cell r="F96" t="str">
            <v>XDR</v>
          </cell>
          <cell r="G96">
            <v>9</v>
          </cell>
          <cell r="H96">
            <v>13672630.92</v>
          </cell>
          <cell r="I96">
            <v>0.75</v>
          </cell>
          <cell r="J96">
            <v>51272.366000000002</v>
          </cell>
          <cell r="K96">
            <v>1327369.08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13672630.92</v>
          </cell>
          <cell r="Q96">
            <v>1327369.08</v>
          </cell>
          <cell r="V96">
            <v>0</v>
          </cell>
          <cell r="W96">
            <v>51272.365949999999</v>
          </cell>
        </row>
        <row r="97">
          <cell r="D97">
            <v>19980</v>
          </cell>
          <cell r="E97" t="str">
            <v xml:space="preserve">SECOND POWER                  </v>
          </cell>
          <cell r="F97" t="str">
            <v>XDR</v>
          </cell>
          <cell r="G97">
            <v>9</v>
          </cell>
          <cell r="H97">
            <v>23198124.969999999</v>
          </cell>
          <cell r="I97">
            <v>0.75</v>
          </cell>
          <cell r="J97">
            <v>86992.968999999997</v>
          </cell>
          <cell r="K97">
            <v>0</v>
          </cell>
          <cell r="L97">
            <v>0</v>
          </cell>
          <cell r="M97">
            <v>0</v>
          </cell>
          <cell r="N97">
            <v>236715</v>
          </cell>
          <cell r="O97">
            <v>0</v>
          </cell>
          <cell r="P97">
            <v>22961409.969999999</v>
          </cell>
          <cell r="Q97">
            <v>0</v>
          </cell>
          <cell r="V97">
            <v>236715</v>
          </cell>
          <cell r="W97">
            <v>86992.968999999997</v>
          </cell>
        </row>
        <row r="98">
          <cell r="D98">
            <v>20540</v>
          </cell>
          <cell r="E98" t="str">
            <v>EDUCATION SECTOR CONSOLIDATION</v>
          </cell>
          <cell r="F98" t="str">
            <v>XDR</v>
          </cell>
          <cell r="G98">
            <v>9</v>
          </cell>
          <cell r="H98">
            <v>18175734.170000002</v>
          </cell>
          <cell r="I98">
            <v>0.75</v>
          </cell>
          <cell r="J98">
            <v>68159.002999999997</v>
          </cell>
          <cell r="K98">
            <v>0</v>
          </cell>
          <cell r="L98">
            <v>0</v>
          </cell>
          <cell r="M98">
            <v>0</v>
          </cell>
          <cell r="N98">
            <v>185465</v>
          </cell>
          <cell r="O98">
            <v>0</v>
          </cell>
          <cell r="P98">
            <v>17990269.170000002</v>
          </cell>
          <cell r="Q98">
            <v>0</v>
          </cell>
          <cell r="V98">
            <v>185465</v>
          </cell>
          <cell r="W98">
            <v>68159.002999999997</v>
          </cell>
        </row>
        <row r="99">
          <cell r="D99" t="str">
            <v>N0210</v>
          </cell>
          <cell r="E99" t="str">
            <v>PILOT PRIVATE IRRIGATION PROMO</v>
          </cell>
          <cell r="F99" t="str">
            <v>XDR</v>
          </cell>
          <cell r="G99">
            <v>9</v>
          </cell>
          <cell r="H99">
            <v>678299.1</v>
          </cell>
          <cell r="I99">
            <v>0.75</v>
          </cell>
          <cell r="J99">
            <v>2543.6219999999998</v>
          </cell>
          <cell r="K99">
            <v>2321700.9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678299.1</v>
          </cell>
          <cell r="Q99">
            <v>2321700.9</v>
          </cell>
          <cell r="V99">
            <v>0</v>
          </cell>
          <cell r="W99">
            <v>2543.6216250000002</v>
          </cell>
        </row>
        <row r="100">
          <cell r="D100">
            <v>28500</v>
          </cell>
          <cell r="E100" t="str">
            <v xml:space="preserve">SELINGUE POWER REHABILITATION </v>
          </cell>
          <cell r="F100" t="str">
            <v>XDR</v>
          </cell>
          <cell r="G100">
            <v>9</v>
          </cell>
          <cell r="H100">
            <v>12391609.359999999</v>
          </cell>
          <cell r="I100">
            <v>0.75</v>
          </cell>
          <cell r="J100">
            <v>46468.535000000003</v>
          </cell>
          <cell r="K100">
            <v>6108390.6399999997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12391609.359999999</v>
          </cell>
          <cell r="Q100">
            <v>6108390.6399999997</v>
          </cell>
          <cell r="V100">
            <v>0</v>
          </cell>
          <cell r="W100">
            <v>46468.535099999994</v>
          </cell>
        </row>
        <row r="101">
          <cell r="D101">
            <v>29700</v>
          </cell>
          <cell r="E101" t="str">
            <v xml:space="preserve">REGIONAL HYDROPOWER DEV       </v>
          </cell>
          <cell r="F101" t="str">
            <v>XDR</v>
          </cell>
          <cell r="G101">
            <v>9</v>
          </cell>
          <cell r="H101">
            <v>4109800.04</v>
          </cell>
          <cell r="I101">
            <v>0.75</v>
          </cell>
          <cell r="J101">
            <v>15411.75</v>
          </cell>
          <cell r="K101">
            <v>8490199.9600000009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4109800.04</v>
          </cell>
          <cell r="Q101">
            <v>8490199.9600000009</v>
          </cell>
          <cell r="V101">
            <v>0</v>
          </cell>
          <cell r="W101">
            <v>15411.750149999996</v>
          </cell>
        </row>
        <row r="102">
          <cell r="D102" t="str">
            <v>N0040</v>
          </cell>
          <cell r="E102" t="str">
            <v xml:space="preserve">URBAN DEV. &amp; DECENTRALIZATION </v>
          </cell>
          <cell r="F102" t="str">
            <v>XDR</v>
          </cell>
          <cell r="G102">
            <v>9</v>
          </cell>
          <cell r="H102">
            <v>6033277.75</v>
          </cell>
          <cell r="I102">
            <v>0.75</v>
          </cell>
          <cell r="J102">
            <v>22624.792000000001</v>
          </cell>
          <cell r="K102">
            <v>49466722.25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6033277.75</v>
          </cell>
          <cell r="Q102">
            <v>49466722.25</v>
          </cell>
          <cell r="V102">
            <v>0</v>
          </cell>
          <cell r="W102">
            <v>22624.791562499999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in"/>
      <sheetName val="TRE"/>
      <sheetName val="Indic"/>
      <sheetName val="Basic Data"/>
      <sheetName val="Quota"/>
      <sheetName val="AMB"/>
      <sheetName val="MTS1"/>
      <sheetName val="MTS2"/>
      <sheetName val="MTS3"/>
      <sheetName val="MTS4"/>
      <sheetName val="K"/>
      <sheetName val="Sheet2"/>
      <sheetName val="Sheet1"/>
      <sheetName val="Z"/>
      <sheetName val="Module1"/>
      <sheetName val="STOCK"/>
      <sheetName val="sources"/>
      <sheetName val="Quarterly Raw Data"/>
      <sheetName val="Quarterly MacroFlow"/>
      <sheetName val="gas112601"/>
      <sheetName val="Basic_Data"/>
      <sheetName val="Quarterly_Raw_Data"/>
      <sheetName val="Quarterly_MacroFlow"/>
      <sheetName val="Basic_Data1"/>
      <sheetName val="Quarterly_Raw_Data1"/>
      <sheetName val="Quarterly_MacroFlow1"/>
      <sheetName val="Basic_Data2"/>
      <sheetName val="Quarterly_Raw_Data2"/>
      <sheetName val="Quarterly_MacroFlow2"/>
      <sheetName val="Basic_Data3"/>
      <sheetName val="Quarterly_Raw_Data3"/>
      <sheetName val="Quarterly_MacroFlow3"/>
      <sheetName val="Basic_Data4"/>
      <sheetName val="Quarterly_Raw_Data4"/>
      <sheetName val="Quarterly_MacroFlow4"/>
      <sheetName val="Basic_Data5"/>
      <sheetName val="Quarterly_Raw_Data5"/>
      <sheetName val="Quarterly_MacroFlow5"/>
      <sheetName val="Basic_Data6"/>
      <sheetName val="Quarterly_Raw_Data6"/>
      <sheetName val="Quarterly_MacroFlow6"/>
      <sheetName val="Basic_Data7"/>
      <sheetName val="Quarterly_Raw_Data7"/>
      <sheetName val="Quarterly_MacroFlow7"/>
      <sheetName val="Basic_Data8"/>
      <sheetName val="Quarterly_Raw_Data8"/>
      <sheetName val="Quarterly_MacroFlow8"/>
      <sheetName val="Basic_Data9"/>
      <sheetName val="Quarterly_Raw_Data9"/>
      <sheetName val="Quarterly_MacroFlow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B"/>
      <sheetName val="C"/>
      <sheetName val="D"/>
      <sheetName val="financ"/>
      <sheetName val="financsum"/>
      <sheetName val="EBFs"/>
      <sheetName val="consolid"/>
      <sheetName val="local"/>
      <sheetName val="SR tab 2"/>
      <sheetName val="K"/>
      <sheetName val="struct"/>
      <sheetName val="L"/>
      <sheetName val="S-I"/>
      <sheetName val="M"/>
      <sheetName val="N"/>
      <sheetName val="function"/>
      <sheetName val="pensions"/>
      <sheetName val="Gen1"/>
      <sheetName val="Gen2"/>
      <sheetName val="Gen3"/>
      <sheetName val="m-t"/>
      <sheetName val="Q4WEO"/>
      <sheetName val="Module1"/>
      <sheetName val="AMB"/>
      <sheetName val="STOCK"/>
      <sheetName val="sources"/>
      <sheetName val="SR_tab_2"/>
      <sheetName val="SR_tab_21"/>
      <sheetName val="SR_tab_22"/>
      <sheetName val="SR_tab_23"/>
      <sheetName val="SR_tab_24"/>
      <sheetName val="SR_tab_25"/>
      <sheetName val="Quarterly Raw Data"/>
      <sheetName val="Quarterly MacroFlow"/>
      <sheetName val="SR_tab_26"/>
      <sheetName val="Quarterly_Raw_Data"/>
      <sheetName val="Quarterly_MacroFlow"/>
      <sheetName val="SR_tab_27"/>
      <sheetName val="Quarterly_Raw_Data1"/>
      <sheetName val="Quarterly_MacroFlow1"/>
      <sheetName val="SR_tab_28"/>
      <sheetName val="Quarterly_Raw_Data2"/>
      <sheetName val="Quarterly_MacroFlow2"/>
      <sheetName val="SR_tab_29"/>
      <sheetName val="Quarterly_Raw_Data3"/>
      <sheetName val="Quarterly_MacroFlow3"/>
      <sheetName val="SR_tab_210"/>
      <sheetName val="Quarterly_Raw_Data4"/>
      <sheetName val="Quarterly_MacroFlow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ion"/>
      <sheetName val="Combine_PRM"/>
      <sheetName val="Adjustment March00"/>
      <sheetName val="Proj_Subs"/>
      <sheetName val="Oblig_Ptrn"/>
      <sheetName val="PRGF Disb"/>
      <sheetName val="A"/>
      <sheetName val="Canada"/>
      <sheetName val="France"/>
      <sheetName val="Italy"/>
      <sheetName val="Korea"/>
      <sheetName val="Norway"/>
      <sheetName val="SFD"/>
      <sheetName val="Switzerland"/>
      <sheetName val="Reserve19"/>
      <sheetName val="Gin"/>
      <sheetName val="Din"/>
      <sheetName val="documentation"/>
      <sheetName val="External"/>
      <sheetName val="T2-Réal"/>
      <sheetName val="Fiscal"/>
      <sheetName val="Money"/>
      <sheetName val="Adjustment_March00"/>
      <sheetName val="PRGF_Disb"/>
      <sheetName val="Adjustment_March001"/>
      <sheetName val="PRGF_Disb1"/>
      <sheetName val="Adjustment_March002"/>
      <sheetName val="PRGF_Disb2"/>
      <sheetName val="Adjustment_March003"/>
      <sheetName val="PRGF_Disb3"/>
      <sheetName val="Adjustment_March004"/>
      <sheetName val="PRGF_Disb4"/>
      <sheetName val="Adjustment_March005"/>
      <sheetName val="PRGF_Disb5"/>
      <sheetName val="Output2"/>
      <sheetName val="Contents"/>
      <sheetName val="E"/>
      <sheetName val="in-out"/>
      <sheetName val="Output"/>
      <sheetName val="imp"/>
      <sheetName val="bop"/>
      <sheetName val="subcalc18"/>
      <sheetName val="Adjustment_March006"/>
      <sheetName val="PRGF_Disb6"/>
      <sheetName val="Adjustment_March007"/>
      <sheetName val="PRGF_Disb7"/>
      <sheetName val="Adjustment_March008"/>
      <sheetName val="PRGF_Disb8"/>
      <sheetName val="Adjustment_March009"/>
      <sheetName val="PRGF_Disb9"/>
      <sheetName val="BCC"/>
      <sheetName val="Adjustment_March0010"/>
      <sheetName val="PRGF_Disb10"/>
      <sheetName val="Adjustment_March0011"/>
      <sheetName val="PRGF_Disb11"/>
      <sheetName val="Adjustment_March0012"/>
      <sheetName val="PRGF_Disb12"/>
      <sheetName val="Adjustment_March0013"/>
      <sheetName val="PRGF_Disb13"/>
      <sheetName val="Adjustment_March0014"/>
      <sheetName val="PRGF_Disb14"/>
      <sheetName val="SHEETLOC"/>
      <sheetName val="Nominal List"/>
    </sheetNames>
    <sheetDataSet>
      <sheetData sheetId="0" refreshError="1">
        <row r="12">
          <cell r="J12">
            <v>0</v>
          </cell>
          <cell r="K12">
            <v>0.05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puts"/>
      <sheetName val="27"/>
      <sheetName val="Table3"/>
      <sheetName val="Main"/>
      <sheetName val="Exp"/>
      <sheetName val="Macro"/>
      <sheetName val="Consolidation"/>
      <sheetName val="Links"/>
      <sheetName val="ErrCheck"/>
      <sheetName val="exports"/>
      <sheetName val="assumpts."/>
      <sheetName val="Table of Contents"/>
      <sheetName val="InHUB"/>
      <sheetName val="OutHUB"/>
      <sheetName val="cirrs"/>
      <sheetName val="30_bop"/>
      <sheetName val="Model"/>
      <sheetName val="34_exdo"/>
      <sheetName val="assumpts_"/>
      <sheetName val="Table_of_Contents"/>
      <sheetName val="assumpts_1"/>
      <sheetName val="Table_of_Contents1"/>
      <sheetName val="assumpts_2"/>
      <sheetName val="Table_of_Contents2"/>
      <sheetName val="assumpts_3"/>
      <sheetName val="Table_of_Contents3"/>
      <sheetName val="assumpts_4"/>
      <sheetName val="Table_of_Contents4"/>
      <sheetName val="assumpts_5"/>
      <sheetName val="Table_of_Contents5"/>
      <sheetName val="assumpts_6"/>
      <sheetName val="Table_of_Contents6"/>
      <sheetName val="assumpts_7"/>
      <sheetName val="Table_of_Contents7"/>
    </sheetNames>
    <sheetDataSet>
      <sheetData sheetId="0" refreshError="1">
        <row r="2">
          <cell r="B2" t="str">
            <v>Table 2a.  Ethiopia:  General Government Fiscal Accounts</v>
          </cell>
        </row>
        <row r="337">
          <cell r="B337" t="str">
            <v xml:space="preserve">   7Primary domestic balance = (revenue - privatization receipts) - (total expenditure - interest cost) + (grants + gross foreign borrowing)</v>
          </cell>
          <cell r="AH337">
            <v>0</v>
          </cell>
          <cell r="AN337">
            <v>0</v>
          </cell>
        </row>
        <row r="338">
          <cell r="B338" t="str">
            <v xml:space="preserve">   8Government saving = revenue (excl. grants &amp; privatization receipts) - (wages + materials + 0.2*grants &amp; contributions + 0.07*external assistance) - 0.2*capital expenditure.</v>
          </cell>
          <cell r="AH338">
            <v>0</v>
          </cell>
          <cell r="AN338">
            <v>0</v>
          </cell>
        </row>
        <row r="339">
          <cell r="B339" t="str">
            <v xml:space="preserve">   9Government investment = 0.8*capital expenditure.</v>
          </cell>
          <cell r="AH339">
            <v>0</v>
          </cell>
          <cell r="AN339">
            <v>0</v>
          </cell>
        </row>
        <row r="340">
          <cell r="B340" t="str">
            <v xml:space="preserve">   1/ For 1998/99, includes additional unspecified measures to compensate for programmed  revenue losses from tariff reform (also as part of tax revenue); </v>
          </cell>
          <cell r="AH340">
            <v>0</v>
          </cell>
          <cell r="AN340">
            <v>0</v>
          </cell>
        </row>
        <row r="341">
          <cell r="B341" t="str">
            <v>for 1999/2000 and beyond, includes new unidentified measures for the given available domestic and foreign financing.</v>
          </cell>
          <cell r="AH341">
            <v>0</v>
          </cell>
          <cell r="AN341">
            <v>0</v>
          </cell>
        </row>
        <row r="342">
          <cell r="B342" t="str">
            <v xml:space="preserve">   2/ Includes equity contributions to EEPCO and the Pension Fund, and takeover of debt service on certain guaranteed loans. </v>
          </cell>
          <cell r="AH342">
            <v>0</v>
          </cell>
          <cell r="AN342">
            <v>0</v>
          </cell>
        </row>
        <row r="343">
          <cell r="B343" t="str">
            <v xml:space="preserve">   3/ Assumes a stock of debt operation with all creditors in 1999/2000 (on Naples terms with 67 percent NPV reduction). </v>
          </cell>
          <cell r="AH343">
            <v>0</v>
          </cell>
          <cell r="AN343">
            <v>0</v>
          </cell>
        </row>
        <row r="344">
          <cell r="B344" t="str">
            <v xml:space="preserve">   4/ Primary domestic balance = (revenue - privatization receipts) - (total expenditure - interest cost) + (grants + gross foreign borrowing)</v>
          </cell>
          <cell r="AH344">
            <v>0</v>
          </cell>
          <cell r="AN344">
            <v>0</v>
          </cell>
        </row>
        <row r="345">
          <cell r="B345" t="str">
            <v xml:space="preserve">   5/ Government saving = revenue (excl. grants &amp; privatization receipts) - (wages + materials + 0.2*grants &amp; contributions + 0.07*external assistance)</v>
          </cell>
          <cell r="AH345">
            <v>0</v>
          </cell>
          <cell r="AN345">
            <v>0</v>
          </cell>
        </row>
        <row r="346">
          <cell r="B346" t="str">
            <v xml:space="preserve"> - 0.2*capital expenditure.</v>
          </cell>
          <cell r="AH346">
            <v>0</v>
          </cell>
          <cell r="AN346">
            <v>0</v>
          </cell>
        </row>
        <row r="347">
          <cell r="B347" t="str">
            <v xml:space="preserve">   6/ Government investment = 0.8*capital expenditure.</v>
          </cell>
          <cell r="AH347">
            <v>0</v>
          </cell>
          <cell r="AN347">
            <v>0</v>
          </cell>
        </row>
        <row r="348">
          <cell r="AH348">
            <v>0</v>
          </cell>
          <cell r="AN348">
            <v>0</v>
          </cell>
        </row>
        <row r="349">
          <cell r="AH349">
            <v>0</v>
          </cell>
          <cell r="AN349">
            <v>0</v>
          </cell>
        </row>
        <row r="350">
          <cell r="B350" t="str">
            <v>Revenue (excl. grants and privatization)</v>
          </cell>
          <cell r="Q350">
            <v>17.987161068415826</v>
          </cell>
          <cell r="X350">
            <v>17.856324792145163</v>
          </cell>
          <cell r="Y350">
            <v>17.840384284070847</v>
          </cell>
          <cell r="AA350">
            <v>18.26168802129768</v>
          </cell>
          <cell r="AB350">
            <v>18.367323099087873</v>
          </cell>
          <cell r="AD350">
            <v>18.294256163278355</v>
          </cell>
          <cell r="AH350">
            <v>17.82523244546908</v>
          </cell>
          <cell r="AM350">
            <v>18.766646556909976</v>
          </cell>
          <cell r="AN350">
            <v>18.096539200948591</v>
          </cell>
          <cell r="AU350">
            <v>18.288357029055049</v>
          </cell>
          <cell r="BC350">
            <v>18.579391412750422</v>
          </cell>
          <cell r="BJ350">
            <v>18.950111853108194</v>
          </cell>
          <cell r="BM350">
            <v>19.274587470693969</v>
          </cell>
          <cell r="BN350">
            <v>19.596531090680362</v>
          </cell>
        </row>
        <row r="351">
          <cell r="B351" t="str">
            <v>- wages, materials</v>
          </cell>
          <cell r="Q351">
            <v>-12.215193105791286</v>
          </cell>
          <cell r="X351">
            <v>-16.115895194524064</v>
          </cell>
          <cell r="Y351">
            <v>0</v>
          </cell>
          <cell r="AA351">
            <v>-17.234045673733412</v>
          </cell>
          <cell r="AB351">
            <v>-20.627054717844388</v>
          </cell>
          <cell r="AD351">
            <v>-12.464730331927328</v>
          </cell>
          <cell r="AH351">
            <v>-14.673746041739829</v>
          </cell>
          <cell r="AM351">
            <v>-15.761871065799737</v>
          </cell>
          <cell r="AN351">
            <v>-12.829701427926981</v>
          </cell>
          <cell r="AU351">
            <v>-12.052360339974765</v>
          </cell>
          <cell r="BC351">
            <v>-13.086046202543688</v>
          </cell>
          <cell r="BJ351">
            <v>-12.391269401126124</v>
          </cell>
          <cell r="BM351">
            <v>-11.587563483532641</v>
          </cell>
          <cell r="BN351">
            <v>-11.593003213333017</v>
          </cell>
        </row>
        <row r="352">
          <cell r="B352" t="str">
            <v>- 0.20 * grants &amp; contributions</v>
          </cell>
          <cell r="Q352">
            <v>-0.12345980561742116</v>
          </cell>
          <cell r="X352">
            <v>-0.13854925679900451</v>
          </cell>
          <cell r="Y352">
            <v>0</v>
          </cell>
          <cell r="AA352">
            <v>-0.17318418646116718</v>
          </cell>
          <cell r="AB352">
            <v>-0.18914209506750904</v>
          </cell>
          <cell r="AD352">
            <v>-0.1627859760392055</v>
          </cell>
          <cell r="AH352">
            <v>-0.15437845791156982</v>
          </cell>
          <cell r="AM352">
            <v>-0.16216397556185908</v>
          </cell>
          <cell r="AN352">
            <v>-0.15890231982773106</v>
          </cell>
          <cell r="AU352">
            <v>-0.15545228361668284</v>
          </cell>
          <cell r="BC352">
            <v>-0.14980898388934938</v>
          </cell>
          <cell r="BJ352">
            <v>-0.14233658615985512</v>
          </cell>
          <cell r="BM352">
            <v>-0.13571745213705638</v>
          </cell>
          <cell r="BN352">
            <v>-0.12824157876900785</v>
          </cell>
        </row>
        <row r="353">
          <cell r="B353" t="str">
            <v>- 0.20 * capital expenditures</v>
          </cell>
          <cell r="Q353">
            <v>-1.8414274212375918</v>
          </cell>
          <cell r="X353">
            <v>-1.8284209635714921</v>
          </cell>
          <cell r="Y353">
            <v>-1.6889307143823094</v>
          </cell>
          <cell r="AA353">
            <v>-1.4853032989522497</v>
          </cell>
          <cell r="AB353">
            <v>-1.3338265499819912</v>
          </cell>
          <cell r="AD353">
            <v>-1.7433492367974885</v>
          </cell>
          <cell r="AH353">
            <v>-1.8187784671541314</v>
          </cell>
          <cell r="AM353">
            <v>-1.8439065144131697</v>
          </cell>
          <cell r="AN353">
            <v>-1.806708672380837</v>
          </cell>
          <cell r="AU353">
            <v>-2.0211389658566152</v>
          </cell>
          <cell r="BC353">
            <v>-2.0477594402866823</v>
          </cell>
          <cell r="BJ353">
            <v>-2.1912859744068762</v>
          </cell>
          <cell r="BM353">
            <v>-2.3055939186881047</v>
          </cell>
          <cell r="BN353">
            <v>-2.3802285762178936</v>
          </cell>
        </row>
        <row r="354">
          <cell r="B354" t="str">
            <v>- 0.07 * external assistance</v>
          </cell>
          <cell r="Q354">
            <v>-2.4869601131566853E-2</v>
          </cell>
          <cell r="X354">
            <v>-0.11738097743879918</v>
          </cell>
          <cell r="Y354">
            <v>0</v>
          </cell>
          <cell r="AA354">
            <v>-4.9448573961922378E-2</v>
          </cell>
          <cell r="AB354">
            <v>-0.12963291052985099</v>
          </cell>
          <cell r="AD354">
            <v>-4.4266300359293298E-2</v>
          </cell>
          <cell r="AH354">
            <v>-0.15336806356952096</v>
          </cell>
          <cell r="AM354">
            <v>-0.16634115208378794</v>
          </cell>
          <cell r="AN354">
            <v>-0.15424359972917531</v>
          </cell>
          <cell r="AU354">
            <v>-4.0259098512543876E-2</v>
          </cell>
          <cell r="BC354">
            <v>-0.12450848345969139</v>
          </cell>
          <cell r="BJ354">
            <v>-9.3824621001141556E-2</v>
          </cell>
          <cell r="BM354">
            <v>-8.5201388473716694E-2</v>
          </cell>
          <cell r="BN354">
            <v>-7.2840704322343075E-2</v>
          </cell>
        </row>
        <row r="355">
          <cell r="AH355">
            <v>0</v>
          </cell>
          <cell r="AN355">
            <v>0</v>
          </cell>
        </row>
        <row r="356">
          <cell r="B356" t="str">
            <v xml:space="preserve">   Government saving</v>
          </cell>
          <cell r="Q356">
            <v>3.7822111346379619</v>
          </cell>
          <cell r="X356">
            <v>-0.34392160018819967</v>
          </cell>
          <cell r="Y356" t="str">
            <v>...</v>
          </cell>
          <cell r="AA356">
            <v>-0.68029371181107412</v>
          </cell>
          <cell r="AB356">
            <v>-3.9123331743358634</v>
          </cell>
          <cell r="AD356">
            <v>3.8791243181550383</v>
          </cell>
          <cell r="AH356">
            <v>1.0249614150940305</v>
          </cell>
          <cell r="AM356">
            <v>0.83236384905142846</v>
          </cell>
          <cell r="AN356">
            <v>3.1469831810838662</v>
          </cell>
          <cell r="AU356">
            <v>4.0191463410944417</v>
          </cell>
          <cell r="BC356">
            <v>3.1712683025710104</v>
          </cell>
          <cell r="BJ356">
            <v>4.131395270414199</v>
          </cell>
          <cell r="BM356">
            <v>5.1605112278624503</v>
          </cell>
          <cell r="BN356">
            <v>5.4222170180380989</v>
          </cell>
        </row>
        <row r="357">
          <cell r="B357" t="str">
            <v>check</v>
          </cell>
          <cell r="Q357">
            <v>0</v>
          </cell>
          <cell r="X357">
            <v>2.0539125955565396E-15</v>
          </cell>
          <cell r="Y357">
            <v>16.151453569688538</v>
          </cell>
          <cell r="AA357">
            <v>2.2204460492503131E-15</v>
          </cell>
          <cell r="AB357">
            <v>0</v>
          </cell>
          <cell r="AD357">
            <v>0</v>
          </cell>
          <cell r="AH357">
            <v>0</v>
          </cell>
          <cell r="AM357">
            <v>-5.8841820305133297E-15</v>
          </cell>
          <cell r="AN357">
            <v>0</v>
          </cell>
          <cell r="AU357">
            <v>0</v>
          </cell>
          <cell r="BC357">
            <v>0</v>
          </cell>
          <cell r="BJ357">
            <v>0</v>
          </cell>
          <cell r="BM357">
            <v>0</v>
          </cell>
          <cell r="BN357">
            <v>0</v>
          </cell>
        </row>
        <row r="360">
          <cell r="B360" t="str">
            <v>Source:  Ministry of Finance; and Fund staff estimates.</v>
          </cell>
          <cell r="U360" t="str">
            <v/>
          </cell>
        </row>
        <row r="362">
          <cell r="B362" t="str">
            <v>1 Excluding special programs (demobilization and reconstruction).</v>
          </cell>
        </row>
        <row r="363">
          <cell r="B363" t="str">
            <v>2 Demobilization and reconstruction.</v>
          </cell>
        </row>
        <row r="367">
          <cell r="B367" t="str">
            <v xml:space="preserve">   Social expenditure</v>
          </cell>
          <cell r="D367">
            <v>792.3</v>
          </cell>
          <cell r="E367">
            <v>803.9</v>
          </cell>
          <cell r="F367">
            <v>890.2</v>
          </cell>
          <cell r="G367">
            <v>770.3</v>
          </cell>
          <cell r="H367">
            <v>745.9</v>
          </cell>
          <cell r="I367">
            <v>882.2</v>
          </cell>
          <cell r="J367">
            <v>1216.5999999999999</v>
          </cell>
          <cell r="K367">
            <v>1832.8999999999999</v>
          </cell>
          <cell r="L367">
            <v>1910</v>
          </cell>
          <cell r="M367">
            <v>2134.1000000000004</v>
          </cell>
          <cell r="N367">
            <v>2396.1999999999998</v>
          </cell>
          <cell r="O367">
            <v>2360.4514345696289</v>
          </cell>
          <cell r="P367">
            <v>0</v>
          </cell>
          <cell r="Q367">
            <v>2848.6943324746171</v>
          </cell>
          <cell r="R367">
            <v>3472.5683706070286</v>
          </cell>
          <cell r="S367">
            <v>3376.3999999999996</v>
          </cell>
          <cell r="T367">
            <v>3430.4483852744561</v>
          </cell>
          <cell r="U367">
            <v>3209.199661048865</v>
          </cell>
          <cell r="X367">
            <v>2973.0903210620468</v>
          </cell>
          <cell r="AA367">
            <v>3131.6688918180962</v>
          </cell>
          <cell r="AB367">
            <v>2890.6413237924867</v>
          </cell>
          <cell r="AD367">
            <v>3861.3886963686082</v>
          </cell>
          <cell r="AG367">
            <v>3916.7000000000003</v>
          </cell>
          <cell r="AM367">
            <v>4033.5701516106383</v>
          </cell>
          <cell r="AU367">
            <v>4389.5374851599518</v>
          </cell>
          <cell r="AX367">
            <v>4749.1000000000004</v>
          </cell>
          <cell r="BC367">
            <v>4700.7150445776833</v>
          </cell>
          <cell r="BF367">
            <v>4980.868565365794</v>
          </cell>
          <cell r="BI367">
            <v>5634.9</v>
          </cell>
          <cell r="BJ367">
            <v>5312.2705911521043</v>
          </cell>
          <cell r="BM367">
            <v>5839.755054740539</v>
          </cell>
          <cell r="BN367">
            <v>6483.3261697422158</v>
          </cell>
          <cell r="BO367">
            <v>7258.6289349532963</v>
          </cell>
          <cell r="BP367">
            <v>0</v>
          </cell>
        </row>
        <row r="368">
          <cell r="B368" t="str">
            <v xml:space="preserve">      Recurrent</v>
          </cell>
          <cell r="D368">
            <v>585.19999999999993</v>
          </cell>
          <cell r="E368">
            <v>601.79999999999995</v>
          </cell>
          <cell r="F368">
            <v>637.5</v>
          </cell>
          <cell r="G368">
            <v>658.69999999999993</v>
          </cell>
          <cell r="H368">
            <v>646.4</v>
          </cell>
          <cell r="I368">
            <v>791.1</v>
          </cell>
          <cell r="J368">
            <v>958.8</v>
          </cell>
          <cell r="K368">
            <v>1211.9999999999998</v>
          </cell>
          <cell r="L368">
            <v>1402.6</v>
          </cell>
          <cell r="M368">
            <v>1422.0000000000002</v>
          </cell>
          <cell r="N368">
            <v>1446.6999999999998</v>
          </cell>
          <cell r="O368">
            <v>1488.3999999999999</v>
          </cell>
          <cell r="Q368">
            <v>1707.6999999999998</v>
          </cell>
          <cell r="R368">
            <v>2043.3</v>
          </cell>
          <cell r="S368">
            <v>1933.2999999999997</v>
          </cell>
          <cell r="T368">
            <v>1944.7999999999997</v>
          </cell>
          <cell r="U368">
            <v>1944.7999999999997</v>
          </cell>
          <cell r="X368">
            <v>1897.3999999999999</v>
          </cell>
          <cell r="AA368">
            <v>1895.6</v>
          </cell>
          <cell r="AB368">
            <v>2104.3000000000002</v>
          </cell>
          <cell r="AD368">
            <v>2402.4316727889163</v>
          </cell>
          <cell r="AG368">
            <v>2403.8000000000002</v>
          </cell>
          <cell r="AM368">
            <v>2497.6999999999998</v>
          </cell>
          <cell r="AU368">
            <v>2714.6360562545415</v>
          </cell>
          <cell r="AX368">
            <v>2763.3</v>
          </cell>
          <cell r="BC368">
            <v>2831.4936072641603</v>
          </cell>
          <cell r="BF368">
            <v>3148.4897249970159</v>
          </cell>
          <cell r="BI368">
            <v>3158.1</v>
          </cell>
          <cell r="BJ368">
            <v>3198.917605754606</v>
          </cell>
          <cell r="BM368">
            <v>3523.202551281604</v>
          </cell>
          <cell r="BN368">
            <v>3991.1054605093723</v>
          </cell>
          <cell r="BO368">
            <v>4516.8247827943305</v>
          </cell>
          <cell r="BP368">
            <v>0</v>
          </cell>
        </row>
        <row r="369">
          <cell r="B369" t="str">
            <v xml:space="preserve">         Education</v>
          </cell>
          <cell r="D369">
            <v>335.7</v>
          </cell>
          <cell r="E369">
            <v>361.1</v>
          </cell>
          <cell r="F369">
            <v>425.6</v>
          </cell>
          <cell r="G369">
            <v>456.2</v>
          </cell>
          <cell r="H369">
            <v>447.1</v>
          </cell>
          <cell r="I369">
            <v>490.3</v>
          </cell>
          <cell r="J369">
            <v>604</v>
          </cell>
          <cell r="K369">
            <v>741</v>
          </cell>
          <cell r="L369">
            <v>863.5</v>
          </cell>
          <cell r="M369">
            <v>941</v>
          </cell>
          <cell r="N369">
            <v>1016.2</v>
          </cell>
          <cell r="O369">
            <v>1025.7</v>
          </cell>
          <cell r="Q369">
            <v>1115</v>
          </cell>
          <cell r="R369">
            <v>1393.8</v>
          </cell>
          <cell r="S369">
            <v>1330.8</v>
          </cell>
          <cell r="T369">
            <v>1318</v>
          </cell>
          <cell r="U369">
            <v>1318</v>
          </cell>
          <cell r="X369">
            <v>1240</v>
          </cell>
          <cell r="AA369">
            <v>1333.4</v>
          </cell>
          <cell r="AB369">
            <v>1301</v>
          </cell>
          <cell r="AD369">
            <v>1532.9568293527173</v>
          </cell>
          <cell r="AG369">
            <v>1733.4</v>
          </cell>
          <cell r="AM369">
            <v>1655.4</v>
          </cell>
          <cell r="AU369">
            <v>1830.819425616254</v>
          </cell>
          <cell r="AX369">
            <v>2009.2</v>
          </cell>
          <cell r="BC369">
            <v>1875.8</v>
          </cell>
          <cell r="BF369">
            <v>2186.5478977877474</v>
          </cell>
          <cell r="BI369">
            <v>2310.6</v>
          </cell>
          <cell r="BJ369">
            <v>2127.3000000000002</v>
          </cell>
          <cell r="BM369">
            <v>2350</v>
          </cell>
          <cell r="BN369">
            <v>2665.4788050000002</v>
          </cell>
          <cell r="BO369">
            <v>3020.3855753245271</v>
          </cell>
          <cell r="BP369">
            <v>0</v>
          </cell>
        </row>
        <row r="370">
          <cell r="B370" t="str">
            <v xml:space="preserve">         Health</v>
          </cell>
          <cell r="D370">
            <v>111.2</v>
          </cell>
          <cell r="E370">
            <v>117.6</v>
          </cell>
          <cell r="F370">
            <v>125.9</v>
          </cell>
          <cell r="G370">
            <v>132.6</v>
          </cell>
          <cell r="H370">
            <v>128.4</v>
          </cell>
          <cell r="I370">
            <v>151.5</v>
          </cell>
          <cell r="J370">
            <v>189.2</v>
          </cell>
          <cell r="K370">
            <v>280.7</v>
          </cell>
          <cell r="L370">
            <v>310.2</v>
          </cell>
          <cell r="M370">
            <v>328.1</v>
          </cell>
          <cell r="N370">
            <v>363.1</v>
          </cell>
          <cell r="O370">
            <v>331.5</v>
          </cell>
          <cell r="Q370">
            <v>394.3</v>
          </cell>
          <cell r="R370">
            <v>517.29999999999995</v>
          </cell>
          <cell r="S370">
            <v>478.9</v>
          </cell>
          <cell r="T370">
            <v>469.1</v>
          </cell>
          <cell r="U370">
            <v>469.1</v>
          </cell>
          <cell r="X370">
            <v>455.8</v>
          </cell>
          <cell r="AA370">
            <v>432.5</v>
          </cell>
          <cell r="AB370">
            <v>396</v>
          </cell>
          <cell r="AD370">
            <v>725.44977759873439</v>
          </cell>
          <cell r="AG370">
            <v>506</v>
          </cell>
          <cell r="AM370">
            <v>505.7</v>
          </cell>
          <cell r="AU370">
            <v>725.44977759873439</v>
          </cell>
          <cell r="AX370">
            <v>581.5</v>
          </cell>
          <cell r="BC370">
            <v>574.5</v>
          </cell>
          <cell r="BF370">
            <v>787.56968225110597</v>
          </cell>
          <cell r="BI370">
            <v>666.2</v>
          </cell>
          <cell r="BJ370">
            <v>653.20000000000005</v>
          </cell>
          <cell r="BM370">
            <v>712.43689964857481</v>
          </cell>
          <cell r="BN370">
            <v>808.07891740986736</v>
          </cell>
          <cell r="BO370">
            <v>915.67410001169492</v>
          </cell>
          <cell r="BP370">
            <v>0</v>
          </cell>
        </row>
        <row r="371">
          <cell r="B371" t="str">
            <v xml:space="preserve">         Other</v>
          </cell>
          <cell r="D371">
            <v>138.29999999999995</v>
          </cell>
          <cell r="E371">
            <v>123.09999999999994</v>
          </cell>
          <cell r="F371">
            <v>85.999999999999972</v>
          </cell>
          <cell r="G371">
            <v>69.899999999999949</v>
          </cell>
          <cell r="H371">
            <v>70.899999999999949</v>
          </cell>
          <cell r="I371">
            <v>149.30000000000001</v>
          </cell>
          <cell r="J371">
            <v>165.59999999999997</v>
          </cell>
          <cell r="K371">
            <v>190.29999999999978</v>
          </cell>
          <cell r="L371">
            <v>228.89999999999992</v>
          </cell>
          <cell r="M371">
            <v>152.9000000000002</v>
          </cell>
          <cell r="N371">
            <v>67.39999999999975</v>
          </cell>
          <cell r="O371">
            <v>131.19999999999982</v>
          </cell>
          <cell r="Q371">
            <v>198.39999999999981</v>
          </cell>
          <cell r="R371">
            <v>132.20000000000005</v>
          </cell>
          <cell r="S371">
            <v>123.5999999999998</v>
          </cell>
          <cell r="T371">
            <v>157.6999999999997</v>
          </cell>
          <cell r="U371">
            <v>157.6999999999997</v>
          </cell>
          <cell r="X371">
            <v>201.59999999999985</v>
          </cell>
          <cell r="AA371">
            <v>129.69999999999999</v>
          </cell>
          <cell r="AB371">
            <v>407.30000000000018</v>
          </cell>
          <cell r="AD371">
            <v>144.02506583746469</v>
          </cell>
          <cell r="AG371">
            <v>164.40000000000009</v>
          </cell>
          <cell r="AM371">
            <v>336.59999999999974</v>
          </cell>
          <cell r="AU371">
            <v>158.36685303955312</v>
          </cell>
          <cell r="AX371">
            <v>172.60000000000014</v>
          </cell>
          <cell r="BC371">
            <v>381.19360726416039</v>
          </cell>
          <cell r="BF371">
            <v>174.37214495816249</v>
          </cell>
          <cell r="BI371">
            <v>181.29999999999995</v>
          </cell>
          <cell r="BJ371">
            <v>418.4176057546058</v>
          </cell>
          <cell r="BM371">
            <v>460.76565163302917</v>
          </cell>
          <cell r="BN371">
            <v>517.54773809950473</v>
          </cell>
          <cell r="BO371">
            <v>580.76510745810856</v>
          </cell>
          <cell r="BP371">
            <v>0</v>
          </cell>
        </row>
        <row r="372">
          <cell r="B372" t="str">
            <v xml:space="preserve">      Capital</v>
          </cell>
          <cell r="D372">
            <v>207.1</v>
          </cell>
          <cell r="E372">
            <v>202.1</v>
          </cell>
          <cell r="F372">
            <v>252.70000000000002</v>
          </cell>
          <cell r="G372">
            <v>111.6</v>
          </cell>
          <cell r="H372">
            <v>99.5</v>
          </cell>
          <cell r="I372">
            <v>91.1</v>
          </cell>
          <cell r="J372">
            <v>257.8</v>
          </cell>
          <cell r="K372">
            <v>620.90000000000009</v>
          </cell>
          <cell r="L372">
            <v>507.4</v>
          </cell>
          <cell r="M372">
            <v>712.09999999999991</v>
          </cell>
          <cell r="N372">
            <v>949.5</v>
          </cell>
          <cell r="O372">
            <v>872.05143456962912</v>
          </cell>
          <cell r="Q372">
            <v>1140.9943324746173</v>
          </cell>
          <cell r="R372">
            <v>1429.2683706070288</v>
          </cell>
          <cell r="S372">
            <v>1443.1</v>
          </cell>
          <cell r="T372">
            <v>1485.6483852744561</v>
          </cell>
          <cell r="U372">
            <v>1264.3996610488655</v>
          </cell>
          <cell r="X372">
            <v>1075.6903210620469</v>
          </cell>
          <cell r="AA372">
            <v>1236.0688918180963</v>
          </cell>
          <cell r="AB372">
            <v>786.34132379248661</v>
          </cell>
          <cell r="AD372">
            <v>1458.9570235796916</v>
          </cell>
          <cell r="AG372">
            <v>1512.9</v>
          </cell>
          <cell r="AM372">
            <v>1535.8701516106385</v>
          </cell>
          <cell r="AU372">
            <v>1674.9014289054098</v>
          </cell>
          <cell r="AX372">
            <v>1985.8</v>
          </cell>
          <cell r="BC372">
            <v>1869.2214373135228</v>
          </cell>
          <cell r="BF372">
            <v>1832.3788403687786</v>
          </cell>
          <cell r="BI372">
            <v>2476.8000000000002</v>
          </cell>
          <cell r="BJ372">
            <v>2113.3529853974978</v>
          </cell>
          <cell r="BM372">
            <v>2316.5525034589346</v>
          </cell>
          <cell r="BN372">
            <v>2492.2207092328435</v>
          </cell>
          <cell r="BO372">
            <v>2741.8041521589662</v>
          </cell>
          <cell r="BP372">
            <v>0</v>
          </cell>
        </row>
        <row r="373">
          <cell r="B373" t="str">
            <v xml:space="preserve">         Education</v>
          </cell>
          <cell r="D373">
            <v>39.6</v>
          </cell>
          <cell r="E373">
            <v>41.9</v>
          </cell>
          <cell r="F373">
            <v>59.1</v>
          </cell>
          <cell r="G373">
            <v>39.4</v>
          </cell>
          <cell r="H373">
            <v>42.6</v>
          </cell>
          <cell r="I373">
            <v>38.200000000000003</v>
          </cell>
          <cell r="J373">
            <v>141.80000000000001</v>
          </cell>
          <cell r="K373">
            <v>256</v>
          </cell>
          <cell r="L373">
            <v>269.2</v>
          </cell>
          <cell r="M373">
            <v>441.9</v>
          </cell>
          <cell r="N373">
            <v>480.4</v>
          </cell>
          <cell r="O373">
            <v>432.9216934919524</v>
          </cell>
          <cell r="Q373">
            <v>471.28023943021668</v>
          </cell>
          <cell r="R373">
            <v>594.05111821086257</v>
          </cell>
          <cell r="S373">
            <v>599.79999999999995</v>
          </cell>
          <cell r="T373">
            <v>651.21558233687972</v>
          </cell>
          <cell r="U373">
            <v>528</v>
          </cell>
          <cell r="X373">
            <v>503.09631861406649</v>
          </cell>
          <cell r="AA373">
            <v>594.86754542886729</v>
          </cell>
          <cell r="AB373">
            <v>380.89713774597499</v>
          </cell>
          <cell r="AD373">
            <v>782.56754542886733</v>
          </cell>
          <cell r="AG373">
            <v>643.29999999999995</v>
          </cell>
          <cell r="AM373">
            <v>748.59713774597503</v>
          </cell>
          <cell r="AU373">
            <v>1023.2675454288673</v>
          </cell>
          <cell r="AX373">
            <v>823.6</v>
          </cell>
          <cell r="BC373">
            <v>989.29713774597496</v>
          </cell>
          <cell r="BF373">
            <v>1117.2675454288674</v>
          </cell>
          <cell r="BI373">
            <v>1027.2</v>
          </cell>
          <cell r="BJ373">
            <v>1118.2971377459749</v>
          </cell>
          <cell r="BM373">
            <v>1226.2971377459749</v>
          </cell>
          <cell r="BN373">
            <v>1323.8</v>
          </cell>
          <cell r="BO373">
            <v>1456.3719509999999</v>
          </cell>
          <cell r="BP373">
            <v>0</v>
          </cell>
        </row>
        <row r="374">
          <cell r="B374" t="str">
            <v xml:space="preserve">         Health</v>
          </cell>
          <cell r="D374">
            <v>36</v>
          </cell>
          <cell r="E374">
            <v>37</v>
          </cell>
          <cell r="F374">
            <v>43.7</v>
          </cell>
          <cell r="G374">
            <v>41.8</v>
          </cell>
          <cell r="H374">
            <v>32.1</v>
          </cell>
          <cell r="I374">
            <v>37.299999999999997</v>
          </cell>
          <cell r="J374">
            <v>66.599999999999994</v>
          </cell>
          <cell r="K374">
            <v>68.5</v>
          </cell>
          <cell r="L374">
            <v>120</v>
          </cell>
          <cell r="M374">
            <v>153.9</v>
          </cell>
          <cell r="N374">
            <v>242</v>
          </cell>
          <cell r="O374">
            <v>266.07571728481457</v>
          </cell>
          <cell r="Q374">
            <v>341.70981966964689</v>
          </cell>
          <cell r="R374">
            <v>300.19488817891374</v>
          </cell>
          <cell r="S374">
            <v>303.10000000000002</v>
          </cell>
          <cell r="T374">
            <v>447.03314188871104</v>
          </cell>
          <cell r="U374">
            <v>349</v>
          </cell>
          <cell r="X374">
            <v>283.1942849072592</v>
          </cell>
          <cell r="AA374">
            <v>453.08746822333114</v>
          </cell>
          <cell r="AB374">
            <v>164.65796064400718</v>
          </cell>
          <cell r="AD374">
            <v>448.68746822333117</v>
          </cell>
          <cell r="AG374">
            <v>722.6</v>
          </cell>
          <cell r="AM374">
            <v>495.2579606440072</v>
          </cell>
          <cell r="AU374">
            <v>378.48746822333112</v>
          </cell>
          <cell r="AX374">
            <v>952.8</v>
          </cell>
          <cell r="BC374">
            <v>520.02085867620758</v>
          </cell>
          <cell r="BF374">
            <v>373.3874682233311</v>
          </cell>
          <cell r="BI374">
            <v>1217.5999999999999</v>
          </cell>
          <cell r="BJ374">
            <v>546.02190161001795</v>
          </cell>
          <cell r="BM374">
            <v>573.32299669051883</v>
          </cell>
          <cell r="BN374">
            <v>573.32299669051883</v>
          </cell>
          <cell r="BO374">
            <v>630.73842819409083</v>
          </cell>
          <cell r="BP374">
            <v>0</v>
          </cell>
        </row>
        <row r="375">
          <cell r="B375" t="str">
            <v xml:space="preserve">         Other</v>
          </cell>
          <cell r="D375">
            <v>131.5</v>
          </cell>
          <cell r="E375">
            <v>123.19999999999999</v>
          </cell>
          <cell r="F375">
            <v>149.90000000000003</v>
          </cell>
          <cell r="G375">
            <v>30.399999999999991</v>
          </cell>
          <cell r="H375">
            <v>24.799999999999997</v>
          </cell>
          <cell r="I375">
            <v>15.599999999999994</v>
          </cell>
          <cell r="J375">
            <v>49.400000000000006</v>
          </cell>
          <cell r="K375">
            <v>296.40000000000009</v>
          </cell>
          <cell r="L375">
            <v>118.19999999999999</v>
          </cell>
          <cell r="M375">
            <v>116.29999999999993</v>
          </cell>
          <cell r="N375">
            <v>227.10000000000002</v>
          </cell>
          <cell r="O375">
            <v>173.05402379286215</v>
          </cell>
          <cell r="Q375">
            <v>328.00427337475378</v>
          </cell>
          <cell r="R375">
            <v>535.02236421725252</v>
          </cell>
          <cell r="S375">
            <v>540.19999999999993</v>
          </cell>
          <cell r="T375">
            <v>387.39966104886537</v>
          </cell>
          <cell r="U375">
            <v>387.39966104886548</v>
          </cell>
          <cell r="X375">
            <v>289.39971754072121</v>
          </cell>
          <cell r="AA375">
            <v>188.11387816589786</v>
          </cell>
          <cell r="AB375">
            <v>240.78622540250444</v>
          </cell>
          <cell r="AD375">
            <v>227.70200992749312</v>
          </cell>
          <cell r="AG375">
            <v>147.00000000000011</v>
          </cell>
          <cell r="AM375">
            <v>292.01505322065623</v>
          </cell>
          <cell r="AU375">
            <v>273.14641525321144</v>
          </cell>
          <cell r="AX375">
            <v>209.39999999999986</v>
          </cell>
          <cell r="BC375">
            <v>359.90344089134021</v>
          </cell>
          <cell r="BF375">
            <v>341.72382671658011</v>
          </cell>
          <cell r="BI375">
            <v>232.00000000000023</v>
          </cell>
          <cell r="BJ375">
            <v>449.03394604150503</v>
          </cell>
          <cell r="BM375">
            <v>516.93236902244087</v>
          </cell>
          <cell r="BN375">
            <v>595.09771254232476</v>
          </cell>
          <cell r="BO375">
            <v>654.69377296487551</v>
          </cell>
          <cell r="BP375">
            <v>0</v>
          </cell>
        </row>
        <row r="378">
          <cell r="B378" t="str">
            <v>WEO data</v>
          </cell>
          <cell r="V378">
            <v>49239</v>
          </cell>
        </row>
        <row r="380">
          <cell r="B380" t="str">
            <v>V.    FISCAL AND FINANCIAL INDICATORS (Billions of NC)</v>
          </cell>
        </row>
        <row r="382">
          <cell r="B382" t="str">
            <v>CENTRAL GOVERNMENT:</v>
          </cell>
        </row>
        <row r="383">
          <cell r="B383" t="str">
            <v>Total revenue and grants</v>
          </cell>
          <cell r="D383">
            <v>3.2478999999999996</v>
          </cell>
          <cell r="E383">
            <v>4.1029999999999998</v>
          </cell>
          <cell r="F383">
            <v>4.6982000000000008</v>
          </cell>
          <cell r="G383">
            <v>3.544</v>
          </cell>
          <cell r="H383">
            <v>3.1696000000000004</v>
          </cell>
          <cell r="I383">
            <v>2.7511000000000001</v>
          </cell>
          <cell r="J383">
            <v>3.6574</v>
          </cell>
          <cell r="K383">
            <v>4.9260999999999999</v>
          </cell>
          <cell r="L383">
            <v>7.0445999999999991</v>
          </cell>
          <cell r="M383">
            <v>8.0629999999999988</v>
          </cell>
          <cell r="O383">
            <v>9.0344000000000015</v>
          </cell>
          <cell r="Q383">
            <v>9.3737999999999992</v>
          </cell>
          <cell r="R383">
            <v>11.039179417736083</v>
          </cell>
          <cell r="S383">
            <v>10.782399999999997</v>
          </cell>
          <cell r="T383">
            <v>10.034300000000002</v>
          </cell>
          <cell r="U383">
            <v>9.6496060000000003</v>
          </cell>
          <cell r="X383">
            <v>10.415150000000001</v>
          </cell>
          <cell r="AA383">
            <v>11.3399</v>
          </cell>
          <cell r="AB383">
            <v>10.819900000000002</v>
          </cell>
          <cell r="AD383">
            <v>13.233974466906282</v>
          </cell>
          <cell r="AM383">
            <v>14.346810427460122</v>
          </cell>
          <cell r="AU383">
            <v>14.661506819207597</v>
          </cell>
          <cell r="BC383">
            <v>15.204102942278961</v>
          </cell>
          <cell r="BF383">
            <v>16.31544044452491</v>
          </cell>
          <cell r="BJ383">
            <v>16.73871693063867</v>
          </cell>
          <cell r="BM383">
            <v>18.489238962068683</v>
          </cell>
          <cell r="BN383">
            <v>20.499513564024436</v>
          </cell>
          <cell r="BO383">
            <v>22.861038118173635</v>
          </cell>
        </row>
        <row r="384">
          <cell r="B384" t="str">
            <v xml:space="preserve">  Grants received (current and capital)</v>
          </cell>
          <cell r="D384">
            <v>0.32200000000000001</v>
          </cell>
          <cell r="E384">
            <v>0.63590000000000002</v>
          </cell>
          <cell r="F384">
            <v>0.79900000000000004</v>
          </cell>
          <cell r="G384">
            <v>0.40140000000000003</v>
          </cell>
          <cell r="H384">
            <v>0.46329999999999999</v>
          </cell>
          <cell r="I384">
            <v>0.54300000000000004</v>
          </cell>
          <cell r="J384">
            <v>0.46610000000000001</v>
          </cell>
          <cell r="K384">
            <v>0.98720000000000008</v>
          </cell>
          <cell r="L384">
            <v>1.1317000000000002</v>
          </cell>
          <cell r="M384">
            <v>1.0968</v>
          </cell>
          <cell r="O384">
            <v>1.504</v>
          </cell>
          <cell r="Q384">
            <v>1.2732999999999999</v>
          </cell>
          <cell r="R384">
            <v>1.6381441369863015</v>
          </cell>
          <cell r="S384">
            <v>1.6902999999999999</v>
          </cell>
          <cell r="T384">
            <v>1.3310999999999999</v>
          </cell>
          <cell r="U384">
            <v>1.0820000000000001</v>
          </cell>
          <cell r="X384">
            <v>1.7621</v>
          </cell>
          <cell r="AA384">
            <v>0.84560000000000002</v>
          </cell>
          <cell r="AB384">
            <v>1.3858000000000001</v>
          </cell>
          <cell r="AD384">
            <v>1.7854458935162927</v>
          </cell>
          <cell r="AM384">
            <v>3.5098602400000001</v>
          </cell>
          <cell r="AU384">
            <v>2.2370129842769511</v>
          </cell>
          <cell r="BC384">
            <v>3.0097795000000001</v>
          </cell>
          <cell r="BF384">
            <v>2.4772997418537108</v>
          </cell>
          <cell r="BJ384">
            <v>2.9935943999999997</v>
          </cell>
          <cell r="BM384">
            <v>3.0938000000000003</v>
          </cell>
          <cell r="BN384">
            <v>3.1061999999999999</v>
          </cell>
          <cell r="BO384">
            <v>3.1248</v>
          </cell>
        </row>
        <row r="385">
          <cell r="B385" t="str">
            <v xml:space="preserve">    Project grants received</v>
          </cell>
          <cell r="D385">
            <v>0.12190000000000001</v>
          </cell>
          <cell r="E385">
            <v>0.15469999999999998</v>
          </cell>
          <cell r="F385">
            <v>0.24990000000000001</v>
          </cell>
          <cell r="G385">
            <v>0.1804</v>
          </cell>
          <cell r="H385">
            <v>0.15330000000000002</v>
          </cell>
          <cell r="I385">
            <v>0.13589999999999999</v>
          </cell>
          <cell r="J385">
            <v>0.27729999999999999</v>
          </cell>
          <cell r="K385">
            <v>0.1178</v>
          </cell>
          <cell r="L385">
            <v>0.18509999999999999</v>
          </cell>
          <cell r="M385">
            <v>0.14280000000000001</v>
          </cell>
          <cell r="O385">
            <v>0.15</v>
          </cell>
          <cell r="Q385">
            <v>0.495</v>
          </cell>
          <cell r="R385">
            <v>0.91039999999999999</v>
          </cell>
          <cell r="S385">
            <v>0.91039999999999999</v>
          </cell>
          <cell r="T385">
            <v>0.99639999999999995</v>
          </cell>
          <cell r="U385">
            <v>0.6372000000000001</v>
          </cell>
          <cell r="X385">
            <v>0.53100000000000003</v>
          </cell>
          <cell r="AA385">
            <v>0.4627</v>
          </cell>
          <cell r="AB385">
            <v>0.4047</v>
          </cell>
          <cell r="AD385">
            <v>0.71412199504493856</v>
          </cell>
          <cell r="AM385">
            <v>0.8842000000000001</v>
          </cell>
          <cell r="AU385">
            <v>1.0566883099372488</v>
          </cell>
          <cell r="BC385">
            <v>1.0505</v>
          </cell>
          <cell r="BF385">
            <v>1.2787678296234493</v>
          </cell>
          <cell r="BJ385">
            <v>1.2153</v>
          </cell>
          <cell r="BM385">
            <v>1.6575299999999999</v>
          </cell>
          <cell r="BN385">
            <v>1.7166799999999998</v>
          </cell>
          <cell r="BO385">
            <v>1.7786694999999999</v>
          </cell>
        </row>
        <row r="386">
          <cell r="B386" t="str">
            <v>Total expenditure and net lending</v>
          </cell>
          <cell r="D386">
            <v>4.0236999999999998</v>
          </cell>
          <cell r="E386">
            <v>4.8929999999999998</v>
          </cell>
          <cell r="F386">
            <v>5.7314999999999996</v>
          </cell>
          <cell r="G386">
            <v>5.2808999999999999</v>
          </cell>
          <cell r="H386">
            <v>4.9320999999999993</v>
          </cell>
          <cell r="I386">
            <v>4.283500000000001</v>
          </cell>
          <cell r="J386">
            <v>5.2304999999999993</v>
          </cell>
          <cell r="K386">
            <v>7.1460000000000017</v>
          </cell>
          <cell r="L386">
            <v>8.4070999999999998</v>
          </cell>
          <cell r="M386">
            <v>10.255600000000001</v>
          </cell>
          <cell r="O386">
            <v>10.078199999999999</v>
          </cell>
          <cell r="Q386">
            <v>11.372955918189044</v>
          </cell>
          <cell r="R386">
            <v>12.301225201369864</v>
          </cell>
          <cell r="S386">
            <v>12.3628</v>
          </cell>
          <cell r="T386">
            <v>12.029590534166667</v>
          </cell>
          <cell r="U386">
            <v>12.64575200077441</v>
          </cell>
          <cell r="X386">
            <v>14.773350000000002</v>
          </cell>
          <cell r="AA386">
            <v>15.694171428571426</v>
          </cell>
          <cell r="AB386">
            <v>17.051488800000001</v>
          </cell>
          <cell r="AD386">
            <v>15.385696232599788</v>
          </cell>
          <cell r="AM386">
            <v>18.183633801766437</v>
          </cell>
          <cell r="AU386">
            <v>17.17413990826423</v>
          </cell>
          <cell r="BC386">
            <v>19.339692469904001</v>
          </cell>
          <cell r="BF386">
            <v>19.490689900691081</v>
          </cell>
          <cell r="BJ386">
            <v>21.306675543367959</v>
          </cell>
          <cell r="BM386">
            <v>22.554405729323644</v>
          </cell>
          <cell r="BN386">
            <v>24.915073488066071</v>
          </cell>
          <cell r="BO386">
            <v>27.262176136735015</v>
          </cell>
        </row>
        <row r="387">
          <cell r="B387" t="str">
            <v xml:space="preserve">  General public services</v>
          </cell>
          <cell r="D387">
            <v>0.27162484954263705</v>
          </cell>
          <cell r="E387">
            <v>0.32429441427463174</v>
          </cell>
          <cell r="F387">
            <v>0.3884000000000003</v>
          </cell>
          <cell r="G387">
            <v>0.44399999999999951</v>
          </cell>
          <cell r="H387">
            <v>0.37369999999999992</v>
          </cell>
          <cell r="I387">
            <v>0.4425</v>
          </cell>
          <cell r="J387">
            <v>0.50490000000000002</v>
          </cell>
          <cell r="K387">
            <v>0.77069999999999994</v>
          </cell>
          <cell r="L387">
            <v>1.1231999999999998</v>
          </cell>
          <cell r="M387">
            <v>1.4097999999999999</v>
          </cell>
          <cell r="O387">
            <v>1.3432614415675297</v>
          </cell>
          <cell r="Q387">
            <v>1.4262000454614339</v>
          </cell>
          <cell r="R387">
            <v>1.4256000000000002</v>
          </cell>
          <cell r="S387">
            <v>1.8137437699680512</v>
          </cell>
          <cell r="T387">
            <v>1.8202000000000003</v>
          </cell>
          <cell r="U387">
            <v>1.7369593446944736</v>
          </cell>
          <cell r="X387">
            <v>1.7043494539120605</v>
          </cell>
          <cell r="AA387">
            <v>1.744653497787402</v>
          </cell>
          <cell r="AB387">
            <v>1.7306200357781751</v>
          </cell>
          <cell r="AD387">
            <v>2.0588804619806558</v>
          </cell>
          <cell r="AM387">
            <v>1.9865924000954278</v>
          </cell>
          <cell r="AU387">
            <v>2.263900506849704</v>
          </cell>
          <cell r="BC387">
            <v>2.1132371484096319</v>
          </cell>
          <cell r="BF387">
            <v>2.4927008384302507</v>
          </cell>
          <cell r="BJ387">
            <v>2.1880834093637311</v>
          </cell>
          <cell r="BM387">
            <v>2.4095393312254347</v>
          </cell>
          <cell r="BN387">
            <v>2.6958950785210418</v>
          </cell>
          <cell r="BO387">
            <v>3.0135513715944193</v>
          </cell>
        </row>
        <row r="388">
          <cell r="B388" t="str">
            <v xml:space="preserve">  Defense</v>
          </cell>
          <cell r="D388">
            <v>1.0678351440011697</v>
          </cell>
          <cell r="E388">
            <v>1.3353536850882475</v>
          </cell>
          <cell r="F388">
            <v>1.6739999999999999</v>
          </cell>
          <cell r="G388">
            <v>1.8411</v>
          </cell>
          <cell r="H388">
            <v>1.6459999999999999</v>
          </cell>
          <cell r="I388">
            <v>0.63400000000000001</v>
          </cell>
          <cell r="J388">
            <v>0.68079999999999996</v>
          </cell>
          <cell r="K388">
            <v>0.66300000000000003</v>
          </cell>
          <cell r="L388">
            <v>0.73660000000000003</v>
          </cell>
          <cell r="M388">
            <v>0.77160000000000006</v>
          </cell>
          <cell r="O388">
            <v>0.83479999999999999</v>
          </cell>
          <cell r="Q388">
            <v>2.1894999999999998</v>
          </cell>
          <cell r="R388">
            <v>0.98309999999999997</v>
          </cell>
          <cell r="S388">
            <v>0.98309999999999997</v>
          </cell>
          <cell r="T388">
            <v>0.98309999999999997</v>
          </cell>
          <cell r="U388">
            <v>2.0331000000000001</v>
          </cell>
          <cell r="X388">
            <v>4.2328999999999999</v>
          </cell>
          <cell r="AA388">
            <v>5.4285714285714288</v>
          </cell>
          <cell r="AB388">
            <v>6.8422000000000001</v>
          </cell>
          <cell r="AD388">
            <v>2.9423929181761102</v>
          </cell>
          <cell r="AM388">
            <v>4.2004119480000011</v>
          </cell>
          <cell r="AU388">
            <v>2.8495193214323651</v>
          </cell>
          <cell r="BC388">
            <v>3.2679130000000001</v>
          </cell>
          <cell r="BF388">
            <v>2.8760462669712945</v>
          </cell>
          <cell r="BJ388">
            <v>3.2609349999999999</v>
          </cell>
          <cell r="BM388">
            <v>2.9805086120205</v>
          </cell>
          <cell r="BN388">
            <v>3.1635333866439468</v>
          </cell>
          <cell r="BO388">
            <v>3.3933368017081693</v>
          </cell>
        </row>
        <row r="389">
          <cell r="B389" t="str">
            <v xml:space="preserve">  Education</v>
          </cell>
          <cell r="D389">
            <v>0.37530000000000002</v>
          </cell>
          <cell r="E389">
            <v>0.40300000000000002</v>
          </cell>
          <cell r="F389">
            <v>0.48470000000000002</v>
          </cell>
          <cell r="G389">
            <v>0.49559999999999998</v>
          </cell>
          <cell r="H389">
            <v>0.48970000000000002</v>
          </cell>
          <cell r="I389">
            <v>0.52849999999999997</v>
          </cell>
          <cell r="J389">
            <v>0.74579999999999991</v>
          </cell>
          <cell r="K389">
            <v>0.997</v>
          </cell>
          <cell r="L389">
            <v>1.1327</v>
          </cell>
          <cell r="M389">
            <v>1.3829</v>
          </cell>
          <cell r="O389">
            <v>1.4586216934919525</v>
          </cell>
          <cell r="Q389">
            <v>1.5862802394302167</v>
          </cell>
          <cell r="R389">
            <v>1.3937999999999999</v>
          </cell>
          <cell r="S389">
            <v>1.9878511182108625</v>
          </cell>
          <cell r="T389">
            <v>1.9305999999999999</v>
          </cell>
          <cell r="U389">
            <v>1.9692155823368798</v>
          </cell>
          <cell r="X389">
            <v>1.7430963186140667</v>
          </cell>
          <cell r="AA389">
            <v>1.9282675454288674</v>
          </cell>
          <cell r="AB389">
            <v>1.681897137745975</v>
          </cell>
          <cell r="AD389">
            <v>2.3155243747815848</v>
          </cell>
          <cell r="AM389">
            <v>2.403997137745975</v>
          </cell>
          <cell r="AU389">
            <v>2.8540869710451213</v>
          </cell>
          <cell r="BC389">
            <v>2.8650971377459751</v>
          </cell>
          <cell r="BF389">
            <v>3.3038154432166147</v>
          </cell>
          <cell r="BJ389">
            <v>3.2455971377459751</v>
          </cell>
          <cell r="BM389">
            <v>3.5762971377459749</v>
          </cell>
          <cell r="BN389">
            <v>3.9892788050000001</v>
          </cell>
          <cell r="BO389">
            <v>4.4767575263245272</v>
          </cell>
        </row>
        <row r="390">
          <cell r="B390" t="str">
            <v xml:space="preserve">    Elementary education</v>
          </cell>
        </row>
        <row r="391">
          <cell r="B391" t="str">
            <v xml:space="preserve">  Health</v>
          </cell>
          <cell r="D391">
            <v>0.1472</v>
          </cell>
          <cell r="E391">
            <v>0.15459999999999999</v>
          </cell>
          <cell r="F391">
            <v>0.16960000000000003</v>
          </cell>
          <cell r="G391">
            <v>0.17439999999999997</v>
          </cell>
          <cell r="H391">
            <v>0.1605</v>
          </cell>
          <cell r="I391">
            <v>0.18880000000000002</v>
          </cell>
          <cell r="J391">
            <v>0.25579999999999997</v>
          </cell>
          <cell r="K391">
            <v>0.34920000000000001</v>
          </cell>
          <cell r="L391">
            <v>0.43019999999999997</v>
          </cell>
          <cell r="M391">
            <v>0.48199999999999998</v>
          </cell>
          <cell r="O391">
            <v>0.59757571728481462</v>
          </cell>
          <cell r="Q391">
            <v>0.73600981966964696</v>
          </cell>
          <cell r="R391">
            <v>0.51729999999999998</v>
          </cell>
          <cell r="S391">
            <v>0.81749488817891369</v>
          </cell>
          <cell r="T391">
            <v>0.78200000000000003</v>
          </cell>
          <cell r="U391">
            <v>0.91613314188871109</v>
          </cell>
          <cell r="X391">
            <v>0.73899428490725927</v>
          </cell>
          <cell r="AA391">
            <v>0.88558746822333112</v>
          </cell>
          <cell r="AB391">
            <v>0.56065796064400719</v>
          </cell>
          <cell r="AD391">
            <v>1.1741372458220656</v>
          </cell>
          <cell r="AM391">
            <v>1.0009579606440073</v>
          </cell>
          <cell r="AU391">
            <v>1.1039372458220655</v>
          </cell>
          <cell r="BC391">
            <v>1.0945208586762076</v>
          </cell>
          <cell r="BF391">
            <v>1.1609571504744371</v>
          </cell>
          <cell r="BJ391">
            <v>1.1992219016100181</v>
          </cell>
          <cell r="BM391">
            <v>1.2857598963390937</v>
          </cell>
          <cell r="BN391">
            <v>1.3814019141003862</v>
          </cell>
          <cell r="BO391">
            <v>1.5464125282057857</v>
          </cell>
        </row>
        <row r="392">
          <cell r="B392" t="str">
            <v xml:space="preserve">    Basic healthcare</v>
          </cell>
        </row>
        <row r="393">
          <cell r="B393" t="str">
            <v xml:space="preserve">  Social Security, welfare &amp; housing</v>
          </cell>
          <cell r="D393">
            <v>0.26980000000000004</v>
          </cell>
          <cell r="E393">
            <v>0.24629999999999996</v>
          </cell>
          <cell r="F393">
            <v>0.23589999999999989</v>
          </cell>
          <cell r="G393">
            <v>0.10030000000000006</v>
          </cell>
          <cell r="H393">
            <v>9.5700000000000007E-2</v>
          </cell>
          <cell r="I393">
            <v>0.16490000000000005</v>
          </cell>
          <cell r="J393">
            <v>0.21500000000000008</v>
          </cell>
          <cell r="K393">
            <v>0.48669999999999991</v>
          </cell>
          <cell r="L393">
            <v>0.34709999999999996</v>
          </cell>
          <cell r="M393">
            <v>0.26920000000000055</v>
          </cell>
          <cell r="O393">
            <v>0.30425402379286171</v>
          </cell>
          <cell r="Q393">
            <v>0.52640427337475382</v>
          </cell>
          <cell r="R393">
            <v>0.1322000000000001</v>
          </cell>
          <cell r="S393">
            <v>0.66722236421725256</v>
          </cell>
          <cell r="T393">
            <v>0.66379999999999972</v>
          </cell>
          <cell r="U393">
            <v>0.54509966104886498</v>
          </cell>
          <cell r="X393">
            <v>0.49099971754072103</v>
          </cell>
          <cell r="AA393">
            <v>0.31781387816589746</v>
          </cell>
          <cell r="AB393">
            <v>0.64808622540250438</v>
          </cell>
          <cell r="AD393">
            <v>0.37172707576495823</v>
          </cell>
          <cell r="AM393">
            <v>0.62861505322065536</v>
          </cell>
          <cell r="AU393">
            <v>0.43151326829276515</v>
          </cell>
          <cell r="BC393">
            <v>0.74109704815550081</v>
          </cell>
          <cell r="BF393">
            <v>0.51609597167474242</v>
          </cell>
          <cell r="BJ393">
            <v>0.867451551796111</v>
          </cell>
          <cell r="BM393">
            <v>0.97769802065546951</v>
          </cell>
          <cell r="BN393">
            <v>1.1126454506418293</v>
          </cell>
          <cell r="BO393">
            <v>1.2354588804229829</v>
          </cell>
        </row>
        <row r="394">
          <cell r="B394" t="str">
            <v xml:space="preserve">  Economic affairs &amp; services</v>
          </cell>
          <cell r="D394">
            <v>1.2877000000000001</v>
          </cell>
          <cell r="E394">
            <v>1.4265999999999999</v>
          </cell>
          <cell r="F394">
            <v>1.8594999999999999</v>
          </cell>
          <cell r="G394">
            <v>1.5292000000000001</v>
          </cell>
          <cell r="H394">
            <v>1.3125</v>
          </cell>
          <cell r="I394">
            <v>1.0853000000000002</v>
          </cell>
          <cell r="J394">
            <v>1.8365</v>
          </cell>
          <cell r="K394">
            <v>2.4205999999999999</v>
          </cell>
          <cell r="L394">
            <v>3.0136999999999996</v>
          </cell>
          <cell r="M394">
            <v>3.2391000000000001</v>
          </cell>
          <cell r="O394">
            <v>3.7709871238628412</v>
          </cell>
          <cell r="Q394">
            <v>3.3575306106985909</v>
          </cell>
          <cell r="R394">
            <v>0.82200000000000006</v>
          </cell>
          <cell r="S394">
            <v>4.6106357827476039</v>
          </cell>
          <cell r="T394">
            <v>4.6674000000000007</v>
          </cell>
          <cell r="U394">
            <v>3.7020922700310708</v>
          </cell>
          <cell r="X394">
            <v>3.7867102250258924</v>
          </cell>
          <cell r="AA394">
            <v>3.2870776103945007</v>
          </cell>
          <cell r="AB394">
            <v>3.2022386404293384</v>
          </cell>
          <cell r="AD394">
            <v>4.2334445865259402</v>
          </cell>
          <cell r="AM394">
            <v>4.2008389278301612</v>
          </cell>
          <cell r="AU394">
            <v>5.4897490517543241</v>
          </cell>
          <cell r="BC394">
            <v>5.3632629036206634</v>
          </cell>
          <cell r="BF394">
            <v>6.9395031289217037</v>
          </cell>
          <cell r="BJ394">
            <v>6.5176191305844799</v>
          </cell>
          <cell r="BM394">
            <v>7.6444735673287765</v>
          </cell>
          <cell r="BN394">
            <v>8.9274267192651386</v>
          </cell>
          <cell r="BO394">
            <v>9.8519518089135083</v>
          </cell>
        </row>
        <row r="395">
          <cell r="B395" t="str">
            <v xml:space="preserve">  Other (residual)</v>
          </cell>
          <cell r="D395">
            <v>0.6042400064561928</v>
          </cell>
          <cell r="E395">
            <v>1.002851900637121</v>
          </cell>
          <cell r="F395">
            <v>0.91939999999999955</v>
          </cell>
          <cell r="G395">
            <v>0.69629999999999992</v>
          </cell>
          <cell r="H395">
            <v>0.85400000000000009</v>
          </cell>
          <cell r="I395">
            <v>1.2395000000000005</v>
          </cell>
          <cell r="J395">
            <v>0.9916999999999998</v>
          </cell>
          <cell r="K395">
            <v>1.4588000000000019</v>
          </cell>
          <cell r="L395">
            <v>1.6235999999999997</v>
          </cell>
          <cell r="M395">
            <v>2.7010000000000005</v>
          </cell>
          <cell r="O395">
            <v>1.7686999999999991</v>
          </cell>
          <cell r="Q395">
            <v>1.5510309295544022</v>
          </cell>
          <cell r="R395">
            <v>7.0272252013698635</v>
          </cell>
          <cell r="S395">
            <v>1.4827520766773166</v>
          </cell>
          <cell r="T395">
            <v>1.1824905341666661</v>
          </cell>
          <cell r="U395">
            <v>1.7431520007744101</v>
          </cell>
          <cell r="X395">
            <v>2.0763000000000034</v>
          </cell>
          <cell r="AA395">
            <v>2.1021999999999998</v>
          </cell>
          <cell r="AB395">
            <v>2.3857888000000003</v>
          </cell>
          <cell r="AD395">
            <v>2.2895895695484718</v>
          </cell>
          <cell r="AM395">
            <v>3.7622203742302105</v>
          </cell>
          <cell r="AU395">
            <v>2.1814335430678859</v>
          </cell>
          <cell r="BC395">
            <v>3.8945643732960207</v>
          </cell>
          <cell r="BF395">
            <v>2.2015711010020382</v>
          </cell>
          <cell r="BJ395">
            <v>4.027767412267643</v>
          </cell>
          <cell r="BM395">
            <v>3.6801291640083917</v>
          </cell>
          <cell r="BN395">
            <v>3.6448921338937268</v>
          </cell>
          <cell r="BO395">
            <v>3.7447072195656226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Consolidate"/>
      <sheetName val="Survey"/>
      <sheetName val="Summary"/>
      <sheetName val="OUT-SR"/>
      <sheetName val="Output"/>
      <sheetName val="Velocity"/>
      <sheetName val="Excess reserve"/>
      <sheetName val="Weekly-Reserves"/>
      <sheetName val="REVISED"/>
      <sheetName val="ADJUSTMENTS"/>
      <sheetName val="OUT-TMU"/>
      <sheetName val="OUT-RED16"/>
      <sheetName val="OUT-RED17"/>
      <sheetName val="OUT-RED18"/>
      <sheetName val="OUT-RED19"/>
      <sheetName val="OUT-RED20"/>
      <sheetName val="OUT-RED21"/>
      <sheetName val="NFA-SDRs"/>
      <sheetName val="WEO"/>
      <sheetName val="Chart1"/>
      <sheetName val="Inp2"/>
      <sheetName val="1999"/>
      <sheetName val="CIR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Ethiopia:  Monetary Survey (output for macroeconomic framework)</v>
          </cell>
        </row>
        <row r="4">
          <cell r="A4" t="str">
            <v/>
          </cell>
        </row>
        <row r="5">
          <cell r="B5">
            <v>36633.816539814812</v>
          </cell>
          <cell r="D5" t="str">
            <v>1993</v>
          </cell>
          <cell r="E5" t="str">
            <v>1994</v>
          </cell>
          <cell r="F5" t="str">
            <v>1995</v>
          </cell>
          <cell r="G5" t="str">
            <v>1996</v>
          </cell>
          <cell r="H5" t="str">
            <v>1997</v>
          </cell>
          <cell r="I5" t="str">
            <v>1998</v>
          </cell>
        </row>
        <row r="6">
          <cell r="B6">
            <v>36633.816539814812</v>
          </cell>
          <cell r="D6" t="str">
            <v>July 7</v>
          </cell>
          <cell r="E6" t="str">
            <v>July 7</v>
          </cell>
          <cell r="F6" t="str">
            <v>July 7</v>
          </cell>
          <cell r="G6" t="str">
            <v>July 7</v>
          </cell>
          <cell r="H6" t="str">
            <v>July 7</v>
          </cell>
          <cell r="I6" t="str">
            <v>July 7</v>
          </cell>
        </row>
        <row r="7">
          <cell r="G7" t="str">
            <v>Actual</v>
          </cell>
          <cell r="H7" t="str">
            <v>Actual</v>
          </cell>
          <cell r="I7" t="str">
            <v xml:space="preserve"> Proj.</v>
          </cell>
        </row>
        <row r="8">
          <cell r="I8" t="str">
            <v>(9/98)</v>
          </cell>
        </row>
        <row r="11">
          <cell r="C11" t="str">
            <v xml:space="preserve"> (In millions of US dollars)</v>
          </cell>
        </row>
        <row r="13">
          <cell r="B13" t="str">
            <v>Net foreign assets (in US$)</v>
          </cell>
          <cell r="D13">
            <v>331.09880254901969</v>
          </cell>
          <cell r="E13">
            <v>621.24431787877813</v>
          </cell>
          <cell r="F13">
            <v>601.57675965244857</v>
          </cell>
          <cell r="G13">
            <v>971.65474538409467</v>
          </cell>
          <cell r="H13">
            <v>818.64095389523675</v>
          </cell>
          <cell r="I13">
            <v>802.70706570263792</v>
          </cell>
        </row>
        <row r="14">
          <cell r="B14" t="str">
            <v>Net foreign assets of the NBE</v>
          </cell>
          <cell r="D14">
            <v>186.86282647058829</v>
          </cell>
          <cell r="E14">
            <v>359.44254939003218</v>
          </cell>
          <cell r="F14">
            <v>316.62888742496051</v>
          </cell>
          <cell r="G14">
            <v>760.35742254944887</v>
          </cell>
          <cell r="H14">
            <v>423.87616994006777</v>
          </cell>
          <cell r="I14">
            <v>276.94884874679087</v>
          </cell>
        </row>
        <row r="15">
          <cell r="B15" t="str">
            <v xml:space="preserve">    Foreign Assets</v>
          </cell>
          <cell r="D15">
            <v>260.21153901960793</v>
          </cell>
          <cell r="E15">
            <v>511.26505742861735</v>
          </cell>
          <cell r="F15">
            <v>635.56082148499206</v>
          </cell>
          <cell r="G15">
            <v>888.21569026598422</v>
          </cell>
          <cell r="H15">
            <v>582.7170488664799</v>
          </cell>
          <cell r="I15">
            <v>411.59407374326423</v>
          </cell>
        </row>
        <row r="16">
          <cell r="B16" t="str">
            <v xml:space="preserve">    Foreign Liabilities</v>
          </cell>
          <cell r="D16">
            <v>73.348712549019609</v>
          </cell>
          <cell r="E16">
            <v>151.8225080385852</v>
          </cell>
          <cell r="F16">
            <v>88.507451548183255</v>
          </cell>
          <cell r="G16">
            <v>127.85826771653544</v>
          </cell>
          <cell r="H16">
            <v>158.84087892641207</v>
          </cell>
          <cell r="I16">
            <v>134.64522499647339</v>
          </cell>
        </row>
        <row r="17">
          <cell r="B17" t="str">
            <v>Net foreign assets of commercial banks</v>
          </cell>
          <cell r="D17">
            <v>144.23597607843138</v>
          </cell>
          <cell r="E17">
            <v>261.80176848874595</v>
          </cell>
          <cell r="F17">
            <v>284.94787222748812</v>
          </cell>
          <cell r="G17">
            <v>211.29732283464571</v>
          </cell>
          <cell r="H17">
            <v>394.76478395516887</v>
          </cell>
          <cell r="I17">
            <v>525.75821695584716</v>
          </cell>
        </row>
        <row r="18">
          <cell r="B18" t="str">
            <v xml:space="preserve">    Of which: Net claims on Eritrean banks</v>
          </cell>
          <cell r="D18" t="str">
            <v>...</v>
          </cell>
          <cell r="E18" t="str">
            <v>...</v>
          </cell>
          <cell r="F18" t="str">
            <v>...</v>
          </cell>
          <cell r="G18" t="str">
            <v>...</v>
          </cell>
          <cell r="H18">
            <v>159.74045126087594</v>
          </cell>
          <cell r="I18" t="str">
            <v>...</v>
          </cell>
        </row>
        <row r="19">
          <cell r="B19" t="str">
            <v>Gross official foreign reserves (in U.S. dollars)</v>
          </cell>
          <cell r="D19">
            <v>260.21153901960793</v>
          </cell>
          <cell r="E19">
            <v>511.26505742861735</v>
          </cell>
          <cell r="F19">
            <v>635.56082148499206</v>
          </cell>
          <cell r="G19">
            <v>888.21569026598422</v>
          </cell>
          <cell r="H19">
            <v>582.7170488664799</v>
          </cell>
          <cell r="I19" t="str">
            <v>...</v>
          </cell>
        </row>
        <row r="20">
          <cell r="H20" t="str">
            <v/>
          </cell>
        </row>
        <row r="21">
          <cell r="C21" t="str">
            <v>(In millions of birr)</v>
          </cell>
        </row>
        <row r="23">
          <cell r="B23" t="str">
            <v>Net foreign assets</v>
          </cell>
          <cell r="D23">
            <v>1688.6038930000002</v>
          </cell>
          <cell r="E23">
            <v>3864.1396572059998</v>
          </cell>
          <cell r="F23">
            <v>5973.7999999999993</v>
          </cell>
          <cell r="G23">
            <v>6170.0076331890004</v>
          </cell>
          <cell r="H23">
            <v>5551.2043083635999</v>
          </cell>
          <cell r="I23">
            <v>5690.3903887660008</v>
          </cell>
        </row>
        <row r="24">
          <cell r="B24" t="str">
            <v xml:space="preserve">  National Bank</v>
          </cell>
          <cell r="D24">
            <v>953.0004150000002</v>
          </cell>
          <cell r="E24">
            <v>2235.7326572060001</v>
          </cell>
          <cell r="F24">
            <v>3144.2</v>
          </cell>
          <cell r="G24">
            <v>4828.2696331890002</v>
          </cell>
          <cell r="H24">
            <v>2874.3043083635994</v>
          </cell>
          <cell r="I24">
            <v>1963.2903887660004</v>
          </cell>
        </row>
        <row r="25">
          <cell r="B25" t="str">
            <v xml:space="preserve">    Assets</v>
          </cell>
          <cell r="D25">
            <v>1327.0788490000002</v>
          </cell>
          <cell r="E25">
            <v>3180.0686572059999</v>
          </cell>
          <cell r="F25">
            <v>4023.1</v>
          </cell>
          <cell r="G25">
            <v>5640.1696331889998</v>
          </cell>
          <cell r="H25">
            <v>3951.4043083635997</v>
          </cell>
          <cell r="I25">
            <v>2917.7903887660004</v>
          </cell>
        </row>
        <row r="26">
          <cell r="B26" t="str">
            <v xml:space="preserve">    Liabilities</v>
          </cell>
          <cell r="D26">
            <v>374.07843400000002</v>
          </cell>
          <cell r="E26">
            <v>944.3359999999999</v>
          </cell>
          <cell r="F26">
            <v>878.9</v>
          </cell>
          <cell r="G26">
            <v>811.9</v>
          </cell>
          <cell r="H26">
            <v>1077.1000000000001</v>
          </cell>
          <cell r="I26">
            <v>954.5</v>
          </cell>
        </row>
        <row r="27">
          <cell r="B27" t="str">
            <v xml:space="preserve">  Commercial banks</v>
          </cell>
          <cell r="D27">
            <v>735.603478</v>
          </cell>
          <cell r="E27">
            <v>1628.4069999999997</v>
          </cell>
          <cell r="F27">
            <v>2829.6</v>
          </cell>
          <cell r="G27">
            <v>1341.7380000000003</v>
          </cell>
          <cell r="H27">
            <v>2676.9</v>
          </cell>
          <cell r="I27">
            <v>3727.1</v>
          </cell>
        </row>
        <row r="28">
          <cell r="B28" t="str">
            <v xml:space="preserve">    Assets</v>
          </cell>
          <cell r="D28">
            <v>999.21087699999998</v>
          </cell>
          <cell r="E28">
            <v>2082.8309999999997</v>
          </cell>
          <cell r="F28">
            <v>3616.5</v>
          </cell>
          <cell r="G28">
            <v>2424.038</v>
          </cell>
          <cell r="H28">
            <v>4274.3</v>
          </cell>
          <cell r="I28">
            <v>5812.6</v>
          </cell>
        </row>
        <row r="29">
          <cell r="B29" t="str">
            <v xml:space="preserve">    Liabilities</v>
          </cell>
          <cell r="D29">
            <v>263.60739899999999</v>
          </cell>
          <cell r="E29">
            <v>454.42399999999998</v>
          </cell>
          <cell r="F29">
            <v>786.9</v>
          </cell>
          <cell r="G29">
            <v>1082.2999999999997</v>
          </cell>
          <cell r="H29">
            <v>1597.4</v>
          </cell>
          <cell r="I29">
            <v>2085.5</v>
          </cell>
        </row>
        <row r="31">
          <cell r="B31" t="str">
            <v>Domestic credit</v>
          </cell>
          <cell r="D31">
            <v>11967.483131000001</v>
          </cell>
          <cell r="E31">
            <v>13180.201604000002</v>
          </cell>
          <cell r="F31">
            <v>14902.8</v>
          </cell>
          <cell r="G31">
            <v>17063.800000000003</v>
          </cell>
          <cell r="H31">
            <v>17146.300000000003</v>
          </cell>
          <cell r="I31">
            <v>18832.400000000001</v>
          </cell>
        </row>
        <row r="32">
          <cell r="B32" t="str">
            <v xml:space="preserve">  Net Claims on Government</v>
          </cell>
          <cell r="D32">
            <v>9503.4298950000011</v>
          </cell>
          <cell r="E32">
            <v>10179.873541000001</v>
          </cell>
          <cell r="F32">
            <v>9804.7999999999993</v>
          </cell>
          <cell r="G32">
            <v>9615.7000000000007</v>
          </cell>
          <cell r="H32">
            <v>8797.9</v>
          </cell>
          <cell r="I32">
            <v>9372.2000000000007</v>
          </cell>
        </row>
        <row r="33">
          <cell r="B33" t="str">
            <v xml:space="preserve">    National Bank    </v>
          </cell>
          <cell r="D33">
            <v>7114.4126130000004</v>
          </cell>
          <cell r="E33">
            <v>7832.7784149999998</v>
          </cell>
          <cell r="F33">
            <v>7577.1</v>
          </cell>
          <cell r="G33">
            <v>7277.7</v>
          </cell>
          <cell r="H33">
            <v>7238.0999999999995</v>
          </cell>
          <cell r="I33">
            <v>8126.3</v>
          </cell>
        </row>
        <row r="34">
          <cell r="B34" t="str">
            <v xml:space="preserve">    Commercial banks</v>
          </cell>
          <cell r="D34">
            <v>2389.0172819999998</v>
          </cell>
          <cell r="E34">
            <v>2347.0951260000002</v>
          </cell>
          <cell r="F34">
            <v>2227.6999999999998</v>
          </cell>
          <cell r="G34">
            <v>2338.0000000000005</v>
          </cell>
          <cell r="H34">
            <v>1559.8</v>
          </cell>
          <cell r="I34">
            <v>1245.9000000000001</v>
          </cell>
        </row>
        <row r="35">
          <cell r="B35" t="str">
            <v xml:space="preserve">  Claims on other sectors</v>
          </cell>
          <cell r="D35">
            <v>2464.0532359999993</v>
          </cell>
          <cell r="E35">
            <v>3000.3280629999999</v>
          </cell>
          <cell r="F35">
            <v>5098</v>
          </cell>
          <cell r="G35">
            <v>7448.1</v>
          </cell>
          <cell r="H35">
            <v>8348.4000000000015</v>
          </cell>
          <cell r="I35">
            <v>9460.2000000000007</v>
          </cell>
        </row>
        <row r="36">
          <cell r="B36" t="str">
            <v xml:space="preserve">    (excluding public enterprises)</v>
          </cell>
          <cell r="D36" t="str">
            <v>...</v>
          </cell>
          <cell r="E36" t="str">
            <v>...</v>
          </cell>
          <cell r="F36" t="str">
            <v>...</v>
          </cell>
          <cell r="G36" t="str">
            <v>...</v>
          </cell>
          <cell r="H36">
            <v>6642.4</v>
          </cell>
        </row>
        <row r="37">
          <cell r="B37" t="str">
            <v xml:space="preserve">    National Bank    </v>
          </cell>
          <cell r="D37">
            <v>449.62976299999991</v>
          </cell>
          <cell r="E37">
            <v>462.84399999999999</v>
          </cell>
          <cell r="F37">
            <v>465.1</v>
          </cell>
          <cell r="G37">
            <v>465.1</v>
          </cell>
          <cell r="H37">
            <v>465.1</v>
          </cell>
          <cell r="I37">
            <v>465.1</v>
          </cell>
        </row>
        <row r="38">
          <cell r="B38" t="str">
            <v xml:space="preserve">    Commercial banks</v>
          </cell>
          <cell r="D38">
            <v>2014.4234729999994</v>
          </cell>
          <cell r="E38">
            <v>2537.4840629999999</v>
          </cell>
          <cell r="F38">
            <v>4632.8999999999996</v>
          </cell>
          <cell r="G38">
            <v>6983</v>
          </cell>
          <cell r="H38">
            <v>7883.3000000000011</v>
          </cell>
          <cell r="I38">
            <v>8995.1</v>
          </cell>
        </row>
        <row r="39">
          <cell r="B39" t="str">
            <v xml:space="preserve">        CBE</v>
          </cell>
          <cell r="D39">
            <v>0</v>
          </cell>
          <cell r="E39">
            <v>0</v>
          </cell>
          <cell r="F39">
            <v>0</v>
          </cell>
          <cell r="G39">
            <v>5944.2</v>
          </cell>
          <cell r="H39">
            <v>6590.5000000000009</v>
          </cell>
          <cell r="I39">
            <v>0</v>
          </cell>
        </row>
        <row r="40">
          <cell r="B40" t="str">
            <v xml:space="preserve">            (After adjust. for nonperforming)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4020.5000000000009</v>
          </cell>
          <cell r="I40">
            <v>0</v>
          </cell>
        </row>
        <row r="41">
          <cell r="B41" t="str">
            <v xml:space="preserve">           nonperforming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2570</v>
          </cell>
          <cell r="I41">
            <v>0</v>
          </cell>
        </row>
        <row r="42">
          <cell r="B42" t="str">
            <v xml:space="preserve">        Other</v>
          </cell>
          <cell r="D42">
            <v>0</v>
          </cell>
          <cell r="E42">
            <v>0</v>
          </cell>
          <cell r="F42">
            <v>0</v>
          </cell>
          <cell r="G42">
            <v>1038.8</v>
          </cell>
          <cell r="H42">
            <v>1292.8</v>
          </cell>
          <cell r="I42">
            <v>0</v>
          </cell>
        </row>
        <row r="44">
          <cell r="B44" t="str">
            <v>Broad money</v>
          </cell>
          <cell r="D44">
            <v>10384.179773960001</v>
          </cell>
          <cell r="E44">
            <v>11838.15303096</v>
          </cell>
          <cell r="F44">
            <v>14713.8</v>
          </cell>
          <cell r="G44">
            <v>15962.485030960001</v>
          </cell>
          <cell r="H44">
            <v>16511.385030960002</v>
          </cell>
          <cell r="I44">
            <v>18504.085030959999</v>
          </cell>
        </row>
        <row r="45">
          <cell r="B45" t="str">
            <v xml:space="preserve">  (excl. non-gov't public sector deposits)</v>
          </cell>
          <cell r="D45">
            <v>8627.4845659599996</v>
          </cell>
          <cell r="E45">
            <v>9875.1200309600008</v>
          </cell>
          <cell r="F45">
            <v>12397.9</v>
          </cell>
          <cell r="G45">
            <v>13453.085030959999</v>
          </cell>
          <cell r="H45">
            <v>13957.985030960001</v>
          </cell>
          <cell r="I45">
            <v>18504.085030959999</v>
          </cell>
        </row>
        <row r="46">
          <cell r="B46" t="str">
            <v xml:space="preserve">  Money</v>
          </cell>
          <cell r="D46">
            <v>7816.1146749600011</v>
          </cell>
          <cell r="E46">
            <v>8611.8070309600007</v>
          </cell>
          <cell r="F46">
            <v>10212.4</v>
          </cell>
          <cell r="G46">
            <v>10153.985030960001</v>
          </cell>
          <cell r="H46">
            <v>9980.4850309600006</v>
          </cell>
          <cell r="I46">
            <v>10941.585030960001</v>
          </cell>
        </row>
        <row r="47">
          <cell r="B47" t="str">
            <v xml:space="preserve">    Currency outside banks</v>
          </cell>
          <cell r="D47">
            <v>4907.2057229600005</v>
          </cell>
          <cell r="E47">
            <v>5169.8500309599995</v>
          </cell>
          <cell r="F47">
            <v>5837</v>
          </cell>
          <cell r="G47">
            <v>5694.2850309599999</v>
          </cell>
          <cell r="H47">
            <v>5177.6850309600004</v>
          </cell>
          <cell r="I47">
            <v>4758.9850309600006</v>
          </cell>
        </row>
        <row r="48">
          <cell r="B48" t="str">
            <v xml:space="preserve">    Demand deposits</v>
          </cell>
          <cell r="D48">
            <v>2908.9089520000002</v>
          </cell>
          <cell r="E48">
            <v>3441.9570000000003</v>
          </cell>
          <cell r="F48">
            <v>4375.3999999999996</v>
          </cell>
          <cell r="G48">
            <v>4459.7000000000007</v>
          </cell>
          <cell r="H48">
            <v>4802.8</v>
          </cell>
          <cell r="I48">
            <v>6182.6</v>
          </cell>
        </row>
        <row r="49">
          <cell r="B49" t="str">
            <v xml:space="preserve">  Quasi-money</v>
          </cell>
          <cell r="D49">
            <v>2568.0650989999999</v>
          </cell>
          <cell r="E49">
            <v>3226.346</v>
          </cell>
          <cell r="F49">
            <v>4501.3999999999996</v>
          </cell>
          <cell r="G49">
            <v>5808.4999999999991</v>
          </cell>
          <cell r="H49">
            <v>6530.9000000000005</v>
          </cell>
          <cell r="I49">
            <v>7562.5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,15,16)"/>
      <sheetName val="TAB17"/>
      <sheetName val="TAB18"/>
      <sheetName val="TAB19"/>
      <sheetName val="TAB20"/>
      <sheetName val="TAB21A"/>
      <sheetName val="TAB22A"/>
      <sheetName val="olad table4"/>
      <sheetName val="TAB23A"/>
      <sheetName val="TAB24A"/>
      <sheetName val="TAB25A"/>
      <sheetName val="TAB26A"/>
      <sheetName val="TAB27"/>
      <sheetName val="TAB28A"/>
      <sheetName val="TAB29A"/>
      <sheetName val="TAB30A"/>
      <sheetName val="TAB31A"/>
      <sheetName val="TAB32A"/>
      <sheetName val="TAB33A"/>
      <sheetName val="TAB34AA"/>
      <sheetName val="TAB35A"/>
      <sheetName val="TAB36A"/>
      <sheetName val="TAB37A"/>
      <sheetName val="TAB38A"/>
      <sheetName val="TAB39A"/>
      <sheetName val="TAB40A"/>
      <sheetName val="TAB41A"/>
      <sheetName val="TAB42A"/>
      <sheetName val="TAB43A"/>
      <sheetName val="TAB44"/>
      <sheetName val="TAB45A"/>
      <sheetName val="TAB46L"/>
      <sheetName val="TAB47L"/>
      <sheetName val="TAB48L"/>
      <sheetName val="TAB49L"/>
      <sheetName val="TAB50L"/>
      <sheetName val="TAB51"/>
      <sheetName val="TAB53A"/>
      <sheetName val="TAB54A"/>
      <sheetName val="tab55"/>
      <sheetName val="tab56"/>
      <sheetName val="tab57&amp;58"/>
      <sheetName val="tab59&amp;60"/>
      <sheetName val="tab61"/>
      <sheetName val="tab62"/>
      <sheetName val="Table 8_DP Curr param"/>
      <sheetName val="C"/>
      <sheetName val="Saisie Crédits engagés"/>
      <sheetName val="T2-Réal"/>
      <sheetName val="EERProfile"/>
      <sheetName val="olad_table4"/>
      <sheetName val="Table_8_DP_Curr_param"/>
      <sheetName val="Saisie_Crédits_engagés"/>
      <sheetName val="olad_table41"/>
      <sheetName val="Table_8_DP_Curr_param1"/>
      <sheetName val="Saisie_Crédits_engagés1"/>
      <sheetName val="olad_table42"/>
      <sheetName val="Table_8_DP_Curr_param2"/>
      <sheetName val="Saisie_Crédits_engagés2"/>
      <sheetName val="olad_table43"/>
      <sheetName val="Table_8_DP_Curr_param3"/>
      <sheetName val="Saisie_Crédits_engagés3"/>
      <sheetName val="olad_table44"/>
      <sheetName val="Table_8_DP_Curr_param4"/>
      <sheetName val="Saisie_Crédits_engagés4"/>
      <sheetName val="olad_table45"/>
      <sheetName val="Table_8_DP_Curr_param5"/>
      <sheetName val="Saisie_Crédits_engagés5"/>
      <sheetName val="assumptions"/>
      <sheetName val="IN_CBK"/>
      <sheetName val="IN_Banks"/>
      <sheetName val="Documentation"/>
      <sheetName val="IN_EDSS_M"/>
      <sheetName val="IN_EDSS_A"/>
      <sheetName val="In_Current ex.rate"/>
      <sheetName val="INPUT-A"/>
      <sheetName val="IN_Survey"/>
      <sheetName val="Monthly"/>
      <sheetName val="IN_NBFI"/>
      <sheetName val="output Cy"/>
      <sheetName val="output FY"/>
      <sheetName val="output q"/>
      <sheetName val="Overview"/>
      <sheetName val="Q_proj_const"/>
      <sheetName val="Q_proj_curr"/>
      <sheetName val="Q_const"/>
      <sheetName val="MonQuart"/>
      <sheetName val="TabQ_const"/>
      <sheetName val="TabQ_curr"/>
      <sheetName val="WETA-output"/>
      <sheetName val="30_bop"/>
      <sheetName val="34_exdo"/>
      <sheetName val="In_Current_ex_rate"/>
      <sheetName val="output_Cy"/>
      <sheetName val="output_FY"/>
      <sheetName val="output_q"/>
      <sheetName val="In_Current_ex_rate1"/>
      <sheetName val="output_Cy1"/>
      <sheetName val="output_FY1"/>
      <sheetName val="output_q1"/>
      <sheetName val="olad_table46"/>
      <sheetName val="Table_8_DP_Curr_param6"/>
      <sheetName val="Saisie_Crédits_engagés6"/>
      <sheetName val="In_Current_ex_rate2"/>
      <sheetName val="output_Cy2"/>
      <sheetName val="output_FY2"/>
      <sheetName val="output_q2"/>
      <sheetName val="olad_table47"/>
      <sheetName val="Table_8_DP_Curr_param7"/>
      <sheetName val="Saisie_Crédits_engagés7"/>
      <sheetName val="In_Current_ex_rate3"/>
      <sheetName val="output_Cy3"/>
      <sheetName val="output_FY3"/>
      <sheetName val="output_q3"/>
      <sheetName val="olad_table48"/>
      <sheetName val="Table_8_DP_Curr_param8"/>
      <sheetName val="Saisie_Crédits_engagés8"/>
      <sheetName val="In_Current_ex_rate4"/>
      <sheetName val="output_Cy4"/>
      <sheetName val="output_FY4"/>
      <sheetName val="output_q4"/>
      <sheetName val="olad_table49"/>
      <sheetName val="Table_8_DP_Curr_param9"/>
      <sheetName val="Saisie_Crédits_engagés9"/>
      <sheetName val="In_Current_ex_rate5"/>
      <sheetName val="output_Cy5"/>
      <sheetName val="output_FY5"/>
      <sheetName val="output_q5"/>
      <sheetName val="olad_table410"/>
      <sheetName val="Table_8_DP_Curr_param10"/>
      <sheetName val="Saisie_Crédits_engagés10"/>
      <sheetName val="In_Current_ex_rate6"/>
      <sheetName val="output_Cy6"/>
      <sheetName val="output_FY6"/>
      <sheetName val="output_q6"/>
      <sheetName val="olad_table411"/>
      <sheetName val="Table_8_DP_Curr_param11"/>
      <sheetName val="Saisie_Crédits_engagés11"/>
      <sheetName val="In_Current_ex_rate7"/>
      <sheetName val="output_Cy7"/>
      <sheetName val="output_FY7"/>
      <sheetName val="output_q7"/>
      <sheetName val="olad_table412"/>
      <sheetName val="Table_8_DP_Curr_param12"/>
      <sheetName val="Saisie_Crédits_engagés12"/>
      <sheetName val="In_Current_ex_rate8"/>
      <sheetName val="output_Cy8"/>
      <sheetName val="output_FY8"/>
      <sheetName val="output_q8"/>
      <sheetName val="olad_table413"/>
      <sheetName val="Table_8_DP_Curr_param13"/>
      <sheetName val="Saisie_Crédits_engagés13"/>
      <sheetName val="In_Current_ex_rate9"/>
      <sheetName val="output_Cy9"/>
      <sheetName val="output_FY9"/>
      <sheetName val="output_q9"/>
      <sheetName val="olad_table414"/>
      <sheetName val="Table_8_DP_Curr_param14"/>
      <sheetName val="Saisie_Crédits_engagés14"/>
      <sheetName val="In_Current_ex_rate10"/>
      <sheetName val="output_Cy10"/>
      <sheetName val="output_FY10"/>
      <sheetName val="output_q10"/>
    </sheetNames>
    <sheetDataSet>
      <sheetData sheetId="0" refreshError="1">
        <row r="17">
          <cell r="A17" t="str">
            <v>BOP</v>
          </cell>
          <cell r="C17" t="str">
            <v>Table 3. Central and Eastern Europe: Exports of Goods</v>
          </cell>
        </row>
        <row r="18">
          <cell r="A18" t="str">
            <v>BOP</v>
          </cell>
          <cell r="C18" t="str">
            <v>Table 4. Central and Eastern Europe: Exports of Goods to the European Union</v>
          </cell>
        </row>
        <row r="19">
          <cell r="A19" t="str">
            <v>BOP</v>
          </cell>
          <cell r="C19" t="str">
            <v xml:space="preserve">Table 5. Central and Eastern Europe: Growth of EU Market Share </v>
          </cell>
        </row>
        <row r="20">
          <cell r="A20" t="str">
            <v>BOP</v>
          </cell>
          <cell r="C20" t="str">
            <v>Table 6. Central and Eastern Europe: Exports of Goods to CEFTA</v>
          </cell>
        </row>
        <row r="21">
          <cell r="A21" t="str">
            <v>BOP</v>
          </cell>
          <cell r="C21" t="str">
            <v>Table 7. Central and Eastern Europe: Exchange Rate Developments</v>
          </cell>
        </row>
        <row r="22">
          <cell r="A22" t="str">
            <v>BOP</v>
          </cell>
          <cell r="C22" t="str">
            <v>Table 8. Central and Eastern Europe: Labor Market Competitiveness Indicators</v>
          </cell>
        </row>
        <row r="23">
          <cell r="A23" t="str">
            <v>BOP</v>
          </cell>
          <cell r="C23" t="str">
            <v>Table 9. Croatia: Composition of Trade According to Categories Defined by SITC</v>
          </cell>
        </row>
        <row r="24">
          <cell r="A24" t="str">
            <v>BOP</v>
          </cell>
          <cell r="C24" t="str">
            <v>Table 10. Central and Eastern Europe: Trade Arrangements</v>
          </cell>
        </row>
        <row r="25">
          <cell r="A25" t="str">
            <v>BOP</v>
          </cell>
          <cell r="C25" t="str">
            <v>Table 11. EU Tariffs by ISIC Categories</v>
          </cell>
        </row>
        <row r="26">
          <cell r="A26" t="str">
            <v>BOP</v>
          </cell>
          <cell r="C26" t="str">
            <v>Table 12. Central and Eastern Europe: Tariff Structure Summary</v>
          </cell>
        </row>
        <row r="27">
          <cell r="A27" t="str">
            <v>BOP</v>
          </cell>
          <cell r="C27" t="str">
            <v>Table 13. Central and Eastern Europe: Foreign Direct Investment 1/</v>
          </cell>
        </row>
        <row r="28">
          <cell r="A28" t="str">
            <v>FISCAL</v>
          </cell>
          <cell r="C28" t="str">
            <v>Table 14. Croatia: Social Expenditure, 1994-98 1/</v>
          </cell>
        </row>
        <row r="29">
          <cell r="A29" t="str">
            <v>FISCAL</v>
          </cell>
          <cell r="C29" t="str">
            <v>Table 15. Government Social Expenditure in Selected Industrial and Transition Countries</v>
          </cell>
        </row>
        <row r="30">
          <cell r="A30" t="str">
            <v>FISCAL</v>
          </cell>
          <cell r="C30" t="str">
            <v xml:space="preserve"> Table 16. Government Social Expenditure in Selected Industrial and Transition Countries</v>
          </cell>
        </row>
        <row r="31">
          <cell r="A31" t="str">
            <v>FISCAL</v>
          </cell>
          <cell r="C31" t="str">
            <v>Table 17. Comparison of Indicators of Public Pension Schemes in Selected Country-Groups 1/</v>
          </cell>
        </row>
        <row r="32">
          <cell r="A32" t="str">
            <v>FISCAL</v>
          </cell>
          <cell r="C32" t="str">
            <v>Table 18. Croatia: Accounts of the Pension and Disability Insurance Fund, 1991-98</v>
          </cell>
        </row>
        <row r="33">
          <cell r="A33" t="str">
            <v>FISCAL</v>
          </cell>
          <cell r="C33" t="str">
            <v>Table 19. Croatia: Key Indicators of the Pension System, 1990-97</v>
          </cell>
        </row>
        <row r="34">
          <cell r="A34" t="str">
            <v>REAL/GEN</v>
          </cell>
          <cell r="C34" t="str">
            <v>Table 20. Croatia: Quarterly GDP at Constant 1990 Prices  1/</v>
          </cell>
        </row>
        <row r="35">
          <cell r="A35" t="str">
            <v>REAL/GEN</v>
          </cell>
          <cell r="C35" t="str">
            <v>Table 21. Croatia: Gross Domestic Product at Current Prices 1/</v>
          </cell>
        </row>
        <row r="36">
          <cell r="A36" t="str">
            <v>REAL/GEN</v>
          </cell>
          <cell r="C36" t="str">
            <v>Table 22. Croatia: Gross Domestic Product at Constant (1990) prices 1/</v>
          </cell>
        </row>
        <row r="37">
          <cell r="A37" t="str">
            <v>REAL/GEN</v>
          </cell>
          <cell r="C37" t="str">
            <v>Table 23. Croatia: Trends in Industrial Production</v>
          </cell>
        </row>
        <row r="38">
          <cell r="A38" t="str">
            <v>REAL/GEN</v>
          </cell>
          <cell r="C38" t="str">
            <v xml:space="preserve">Table 24. Croatia: Agricultural Production </v>
          </cell>
        </row>
        <row r="39">
          <cell r="A39" t="str">
            <v>REAL/GEN</v>
          </cell>
          <cell r="C39" t="str">
            <v>Table 25. Croatia: Tourism—Overnight Stays</v>
          </cell>
        </row>
        <row r="40">
          <cell r="A40" t="str">
            <v>REAL/GEN</v>
          </cell>
          <cell r="C40" t="str">
            <v>Table 26. Croatia: Nights Spent by Tourists According to Type of Accommodation</v>
          </cell>
        </row>
        <row r="41">
          <cell r="A41" t="str">
            <v>REAL/GEN</v>
          </cell>
          <cell r="C41" t="str">
            <v xml:space="preserve">Table 27. Croatia: Nights Spent by Tourists According to Country of Origin </v>
          </cell>
        </row>
        <row r="42">
          <cell r="A42" t="str">
            <v>REAL/GEN</v>
          </cell>
          <cell r="C42" t="str">
            <v>Table 28. Croatia: Composition of Employment 1/</v>
          </cell>
        </row>
        <row r="43">
          <cell r="A43" t="str">
            <v>REAL/GEN</v>
          </cell>
          <cell r="C43" t="str">
            <v>Table 29. Croatia: Trends in Employment and Unemployment 1/</v>
          </cell>
        </row>
        <row r="44">
          <cell r="A44" t="str">
            <v>REAL/GEN</v>
          </cell>
          <cell r="C44" t="str">
            <v>Table 30. Croatia: Trends in Total Labor Costs</v>
          </cell>
        </row>
        <row r="45">
          <cell r="A45" t="str">
            <v>REAL/GEN</v>
          </cell>
          <cell r="C45" t="str">
            <v>Table 31. Croatia: Trends in Average Monthly Net Wages and Salaries 1/</v>
          </cell>
        </row>
        <row r="46">
          <cell r="A46" t="str">
            <v>REAL/GEN</v>
          </cell>
          <cell r="C46" t="str">
            <v>Table 32. Croatia: Average Gross Monthly Pay per Employee</v>
          </cell>
        </row>
        <row r="47">
          <cell r="A47" t="str">
            <v>REAL/GEN</v>
          </cell>
          <cell r="C47" t="str">
            <v xml:space="preserve">Table 33. Croatia: Indices of Nominal Net Wages and Salaries per Employee </v>
          </cell>
        </row>
        <row r="48">
          <cell r="A48" t="str">
            <v>REAL/GEN</v>
          </cell>
          <cell r="C48" t="str">
            <v>Table 34. Croatia: Indices of Real Net Wages and Salaries per Employee</v>
          </cell>
        </row>
        <row r="49">
          <cell r="A49" t="str">
            <v>REAL/GEN</v>
          </cell>
          <cell r="C49" t="str">
            <v>Table 35. Croatia: Structure of Average Employment Cost per Worker</v>
          </cell>
        </row>
        <row r="50">
          <cell r="A50" t="str">
            <v>REAL/GEN</v>
          </cell>
          <cell r="C50" t="str">
            <v>Table 36. Croatia: Price Developments</v>
          </cell>
        </row>
        <row r="51">
          <cell r="A51" t="str">
            <v>REAL/GEN</v>
          </cell>
          <cell r="C51" t="str">
            <v>Table 37. Croatia: Indices of Retail Prices</v>
          </cell>
        </row>
        <row r="52">
          <cell r="A52" t="str">
            <v>REAL/GEN</v>
          </cell>
          <cell r="C52" t="str">
            <v>Table 38. Croatia: Employment in National  Public  Enterprises</v>
          </cell>
        </row>
        <row r="53">
          <cell r="A53" t="str">
            <v>REAL/GEN</v>
          </cell>
          <cell r="C53" t="str">
            <v>Table 39. Croatia: Number of Enterprises in the Economic Sector and Number of Legal Entities Undergoing Bankruptcy</v>
          </cell>
        </row>
        <row r="54">
          <cell r="A54" t="str">
            <v>FISCAL</v>
          </cell>
          <cell r="C54" t="str">
            <v>Table 40. Croatia:  Budgetary Central Government Revenue</v>
          </cell>
        </row>
        <row r="55">
          <cell r="A55" t="str">
            <v>FISCAL</v>
          </cell>
          <cell r="C55" t="str">
            <v>Table 41. Croatia:  Budgetary Central Government Expenditure and Net Lending</v>
          </cell>
        </row>
        <row r="56">
          <cell r="A56" t="str">
            <v>FISCAL</v>
          </cell>
          <cell r="C56" t="str">
            <v>Table 42. Croatia:  Budgetary Central Government Expenditure by Function</v>
          </cell>
        </row>
        <row r="57">
          <cell r="A57" t="str">
            <v>FISCAL</v>
          </cell>
          <cell r="C57" t="str">
            <v>Table 43. Croatia:   Consolidated Fiscal Accounts</v>
          </cell>
        </row>
        <row r="58">
          <cell r="A58" t="str">
            <v>FISCAL</v>
          </cell>
          <cell r="C58" t="str">
            <v>Table 44. Croatia: Outstanding Stocks of Domestic Debt of the Central Budgetary Government</v>
          </cell>
        </row>
        <row r="59">
          <cell r="A59" t="str">
            <v>FISCAL</v>
          </cell>
          <cell r="C59" t="str">
            <v>Table 45. Croatia: Government Employment</v>
          </cell>
        </row>
        <row r="60">
          <cell r="A60" t="str">
            <v>FISCAL</v>
          </cell>
          <cell r="C60" t="str">
            <v>Table 46. Croatia: Health Insurance</v>
          </cell>
        </row>
        <row r="61">
          <cell r="A61" t="str">
            <v>REAL/GEN</v>
          </cell>
          <cell r="C61" t="str">
            <v>Table 47. Croatia: Disability and Retirement Insurance</v>
          </cell>
        </row>
        <row r="62">
          <cell r="A62" t="str">
            <v>REAL/GEN</v>
          </cell>
          <cell r="C62" t="str">
            <v>Table 48. Croatia: Monetary Survey</v>
          </cell>
        </row>
        <row r="63">
          <cell r="A63" t="str">
            <v>REAL/GEN</v>
          </cell>
          <cell r="C63" t="str">
            <v>Table 49. Croatia: Money Authorities' Balance Sheet</v>
          </cell>
        </row>
        <row r="64">
          <cell r="A64" t="str">
            <v>REAL/GEN</v>
          </cell>
          <cell r="C64" t="str">
            <v>Table 50. Croatia: Deposit Money Banks' Accounts</v>
          </cell>
        </row>
        <row r="65">
          <cell r="A65" t="str">
            <v>REAL/GEN</v>
          </cell>
          <cell r="C65" t="str">
            <v xml:space="preserve">Table 51: Croatia: Interest Rates of the Croatian National Bank </v>
          </cell>
        </row>
        <row r="67">
          <cell r="A67" t="str">
            <v>BOP</v>
          </cell>
          <cell r="C67" t="str">
            <v>Table 53. Croatia: Deposit Money Banks' Deposit Rates</v>
          </cell>
        </row>
        <row r="68">
          <cell r="A68" t="str">
            <v>BOP</v>
          </cell>
          <cell r="C68" t="str">
            <v>Table 54. Croatia: Deposit Money Banks' Credit Rates</v>
          </cell>
        </row>
        <row r="69">
          <cell r="A69" t="str">
            <v>BOP</v>
          </cell>
          <cell r="C69" t="str">
            <v>Table 55: Croatia: Balance of Payments 1/</v>
          </cell>
        </row>
        <row r="70">
          <cell r="A70" t="str">
            <v>BOP</v>
          </cell>
          <cell r="C70" t="str">
            <v>Table 56. Croatia: Merchandise Exports and Imports 1/</v>
          </cell>
        </row>
        <row r="71">
          <cell r="A71" t="str">
            <v>BOP</v>
          </cell>
          <cell r="C71" t="str">
            <v>Table 57. Croatia: Composition of Exports (SITC) 1/</v>
          </cell>
        </row>
        <row r="72">
          <cell r="A72" t="str">
            <v>BOP</v>
          </cell>
          <cell r="C72" t="str">
            <v>Table 58. Croatia: Composition of Imports (SITC)</v>
          </cell>
        </row>
        <row r="73">
          <cell r="A73" t="str">
            <v>BOP</v>
          </cell>
          <cell r="C73" t="str">
            <v>Table 59. Croatia: Exports by Destination 1/</v>
          </cell>
        </row>
        <row r="74">
          <cell r="A74" t="str">
            <v>BOP</v>
          </cell>
          <cell r="C74" t="str">
            <v>Table 60. Croatia: Imports by Origin 1/</v>
          </cell>
        </row>
        <row r="75">
          <cell r="A75" t="str">
            <v>BOP</v>
          </cell>
          <cell r="C75" t="str">
            <v>Table 61. Croatia: Exchange Rates and International Reserves</v>
          </cell>
        </row>
        <row r="76">
          <cell r="A76" t="str">
            <v>BOP</v>
          </cell>
          <cell r="C76" t="str">
            <v>Table 62. Croatia: External Debt</v>
          </cell>
        </row>
        <row r="77">
          <cell r="A77" t="str">
            <v>EDSS Name:</v>
          </cell>
        </row>
        <row r="78">
          <cell r="A78" t="str">
            <v>EDSS Descriptor:</v>
          </cell>
        </row>
        <row r="79">
          <cell r="A79" t="str">
            <v>EIS Code:</v>
          </cell>
        </row>
        <row r="80">
          <cell r="A80" t="str">
            <v>Country Code:</v>
          </cell>
        </row>
        <row r="81">
          <cell r="A81" t="str">
            <v>Sector Codes:</v>
          </cell>
          <cell r="C81" t="str">
            <v>D</v>
          </cell>
        </row>
        <row r="82">
          <cell r="A82" t="str">
            <v>EDSS Output File Location:</v>
          </cell>
        </row>
        <row r="83">
          <cell r="A83" t="str">
            <v>Register Entire Workbook:</v>
          </cell>
        </row>
        <row r="84">
          <cell r="A84" t="str">
            <v>Last Registered By:</v>
          </cell>
        </row>
        <row r="85">
          <cell r="A85" t="str">
            <v>Last Registered On: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bt Cht - 5"/>
      <sheetName val="Debt Cht - 5 (2)"/>
      <sheetName val="Instructions"/>
      <sheetName val="Input_external"/>
      <sheetName val="Inp_Outp_debt"/>
      <sheetName val="SR_Table_Baseline"/>
      <sheetName val="SR_Table_Stress"/>
      <sheetName val="Baseline"/>
      <sheetName val="A1_historical"/>
      <sheetName val="A2_financing"/>
      <sheetName val="B1_GDP"/>
      <sheetName val="B2_exports"/>
      <sheetName val="B3_deflator"/>
      <sheetName val="B4_non-debt flows"/>
      <sheetName val="B5_Combo"/>
      <sheetName val="B6_30%depr"/>
      <sheetName val="NPV_base"/>
      <sheetName val="NPV Stress"/>
      <sheetName val="NPV Stress_A2"/>
      <sheetName val="Data chart"/>
      <sheetName val="Figure"/>
      <sheetName val="ControlSheet"/>
      <sheetName val="contents"/>
      <sheetName val="Taux de change fin période"/>
      <sheetName val="Taux de change moyen"/>
      <sheetName val="Taux de change fin période (2)"/>
      <sheetName val="Estimation sectorielle 1"/>
      <sheetName val="Estimation sectorielle 2"/>
      <sheetName val="Synthèse des comptes_SCN 93"/>
      <sheetName val="Synthèse des comptes_SCN 68"/>
      <sheetName val="PIB réel et courant_snSICOMINES"/>
      <sheetName val="Changement profil croissance"/>
      <sheetName val="Feuil1"/>
      <sheetName val="Contribution des diff. secteurs"/>
      <sheetName val="Feuil2"/>
      <sheetName val="Perf-Crit-03-fr Stafin willy"/>
      <sheetName val="SIMONIT- 02"/>
      <sheetName val="ACCES AUX  FEUILLES"/>
      <sheetName val="PARAM"/>
      <sheetName val="CONTROLE"/>
      <sheetName val="PIR -Avril"/>
      <sheetName val="PIR (3)"/>
      <sheetName val="PIR"/>
      <sheetName val="PIR - Mai"/>
      <sheetName val="BCCNFA"/>
      <sheetName val="SIMONIT-sans efffet"/>
      <sheetName val="PIR - Juin avec ajust"/>
      <sheetName val="PIR - Juin"/>
      <sheetName val="PIR -plan Trésorerie"/>
      <sheetName val="BNCCLE-Déc"/>
      <sheetName val="BNCCLE- Déc 01"/>
      <sheetName val="BNCCLE- Déc 2002 après -Ajusté"/>
      <sheetName val="BNCCLE- Déc 01 après"/>
      <sheetName val="BNCCLE- Avril Prgmé"/>
      <sheetName val="BNCCLE- Mai prgmé"/>
      <sheetName val="BNCCLE- Juin prgmé "/>
      <sheetName val="BNCCLE- Juillet prgmé "/>
      <sheetName val="BNCCLE- Août prgmé"/>
      <sheetName val="BNCCLE- sept après"/>
      <sheetName val="BNCCLE- Déc 2002 après"/>
      <sheetName val="BNCCLE- Mars 2003 après "/>
      <sheetName val="BNCCLE-synthèse"/>
      <sheetName val="SMI -proj"/>
      <sheetName val="MS-proj (2)"/>
      <sheetName val="BNCCLE-juin"/>
      <sheetName val="BNCCLE-juillet"/>
      <sheetName val="BNCCLE- août"/>
      <sheetName val="BNCCLE- sept"/>
      <sheetName val="BNCCLE (2)"/>
      <sheetName val="BNCCLE après"/>
      <sheetName val="BNCCLE après (2)"/>
      <sheetName val="BNCCLE après (3)"/>
      <sheetName val="BCCNFA Tx courant"/>
      <sheetName val="BCCNFA Tx Pgmé1"/>
      <sheetName val="BCCNFA Tx Pgmé"/>
      <sheetName val="BNCCLE- Oct après"/>
      <sheetName val="BNCCLE- Nov après "/>
      <sheetName val="BNCCLE- Déc après "/>
      <sheetName val="BNCCLE- Janv.2003 après"/>
      <sheetName val="CritèresJanv 03 N°1"/>
      <sheetName val="CritèresJanv 03 N°2"/>
      <sheetName val="Critères Janv.03"/>
      <sheetName val="BNCCLE- Févr.2003 après"/>
      <sheetName val="Critères Fév.03 N°1 "/>
      <sheetName val="Critères Fév. 03 N°2 (2)"/>
      <sheetName val="Critères Fév. 03 N°2"/>
      <sheetName val="Critères Févr.03 "/>
      <sheetName val="BNCCLE- Mars 2003 après vérif "/>
      <sheetName val="Critères Sept (3)"/>
      <sheetName val="Critères Déc2002"/>
      <sheetName val="Critères Déc2002 N°1"/>
      <sheetName val="Critères Mars 03Ajusteur"/>
      <sheetName val="Critères Mars 03Ajusteur (2)"/>
      <sheetName val="Critères Mars 03 "/>
      <sheetName val="Critères Déc2002 N°2"/>
      <sheetName val="Critères Déc2002 N°2 (2)"/>
      <sheetName val="Critères Octobre"/>
      <sheetName val="Critères Déc2002 Ajusté"/>
      <sheetName val="BNCCLE-synthèse (2)"/>
      <sheetName val="Critères Sept (2)"/>
      <sheetName val="BNCCLE- Octobre"/>
      <sheetName val="BNCCLE- sept (2)"/>
      <sheetName val="Critères Déc2002 N°2 (3)"/>
      <sheetName val="Critères juin"/>
      <sheetName val="Critères juillet"/>
      <sheetName val="Critères juillet-bis"/>
      <sheetName val="Ajusteur"/>
      <sheetName val="Ajust. Extracpt"/>
      <sheetName val="Ajusteur corrigé"/>
      <sheetName val="Critères Mars 03 BVersion"/>
      <sheetName val="Critères Mai 03 BVer"/>
      <sheetName val="Critères Juin 03 "/>
      <sheetName val="Taux de change"/>
      <sheetName val="Critères août"/>
      <sheetName val="Critères Sept"/>
      <sheetName val="Critères Décembre"/>
      <sheetName val="Critères Déc2002 (2)"/>
      <sheetName val="SIMONIT "/>
      <sheetName val="BDDCLE-janv 03"/>
      <sheetName val="BDDCLE-févr. 03 "/>
      <sheetName val="BDDCLE-mars 03 "/>
      <sheetName val="BDDCLE-Avril 03"/>
      <sheetName val="BDDCLE-Mai 03"/>
      <sheetName val="BDDCLE-JUIN 03 "/>
      <sheetName val="APN-BCC"/>
      <sheetName val="BNCCLE- sept 03 prgmé "/>
      <sheetName val="BNCCLE- Janvier 2004 pgmé"/>
      <sheetName val="BNCCLE-Février 2004 pgmé "/>
      <sheetName val="BNCCLE-Mars 2004 pgmé  "/>
      <sheetName val="BNCCLE-Avril 2004 pgmé "/>
      <sheetName val="BNCCLE-Mai 2004 pgmé  "/>
      <sheetName val="BNCCLE"/>
      <sheetName val="BNCBIL"/>
      <sheetName val="BNCCLE- Décembre 03 pgmé"/>
      <sheetName val="BNCCLE- Novembre 03 pgmé"/>
      <sheetName val="BDDCLE-Déc 03 pgmé"/>
      <sheetName val="BNCCLE- Oct 03 pgmé"/>
      <sheetName val="SIMONIT taux courant"/>
      <sheetName val="Les APN"/>
      <sheetName val="BDDCLE-Juillet 03  "/>
      <sheetName val="BDDCLE-Déc 02"/>
      <sheetName val="Bilan BCM"/>
      <sheetName val="Bilan BCC"/>
      <sheetName val="BNCCLE- sept après- Ajusté"/>
      <sheetName val="BILAN BCC proj FELY  (2)"/>
      <sheetName val="BILAN BCC proj FELY  (3)"/>
      <sheetName val="BDDCLE-juin"/>
      <sheetName val="BDDCLE-juillet"/>
      <sheetName val="BDDCLE-Janvier 04 pgmé "/>
      <sheetName val="BDDCLE-févr 04 pgmé "/>
      <sheetName val="BDDCLE-mars 04 pgmé  "/>
      <sheetName val="BDDCLE-AVRIL 04 pgmé "/>
      <sheetName val="BDDCLE-MAI 04 pgmé "/>
      <sheetName val="BDDCLE"/>
      <sheetName val="BDDBIL"/>
      <sheetName val="BDDCLE-Nov 03 pgmé "/>
      <sheetName val="BDDCLE-Oct 03 pgmé"/>
      <sheetName val="BDDCLE-Sept03"/>
      <sheetName val="BDDCLE-déc 01"/>
      <sheetName val="BDDCLE-Oct 02"/>
      <sheetName val="Tabl E-R"/>
      <sheetName val="Tabl E-R var"/>
      <sheetName val="SIMONIT-NV avec effet  (2)"/>
      <sheetName val="BULLETIN"/>
      <sheetName val="Titre"/>
      <sheetName val="BCC-Avoirs-ext"/>
      <sheetName val="Titre -FORMULAIRE"/>
      <sheetName val="BCCNFA "/>
      <sheetName val="Feuil1 (2)"/>
      <sheetName val="Feuil1 (6)"/>
      <sheetName val="Couverture (9)"/>
      <sheetName val="Couverture (8)"/>
      <sheetName val="Couverture"/>
      <sheetName val="Feuil1 (5)"/>
      <sheetName val="BCCNFA (2)"/>
      <sheetName val="SMON-JULY"/>
      <sheetName val="SMON-JUNE"/>
      <sheetName val="SIMONIT-NV "/>
      <sheetName val="Feuil1 (4)"/>
      <sheetName val="Couverture (2)"/>
      <sheetName val="Couverture (7)"/>
      <sheetName val="Couverture (3)"/>
      <sheetName val="Couverture (4)"/>
      <sheetName val="Couverture (5)"/>
      <sheetName val="Couverture (6)"/>
      <sheetName val="Base monétaire staf"/>
      <sheetName val="Base monétaire (2)"/>
      <sheetName val="Base monétaire2"/>
      <sheetName val="MS-proj"/>
      <sheetName val="Critères PEG2003"/>
      <sheetName val="SMI sans BM"/>
      <sheetName val="SIMONIT sans Ress Ext"/>
      <sheetName val="Situation BCC"/>
      <sheetName val="TOC"/>
      <sheetName val="Doc"/>
      <sheetName val="IN_MON"/>
      <sheetName val="OUT-MON"/>
      <sheetName val="Sources-Monnaie"/>
      <sheetName val="BCC-Proj"/>
      <sheetName val="Perf-Criteria"/>
      <sheetName val="Perf-Criteria 03"/>
      <sheetName val="Budget-devises"/>
      <sheetName val="BCC-NFA"/>
      <sheetName val="BCC-Budget02-Proj"/>
      <sheetName val="BCC-Budget02-act"/>
      <sheetName val="MS-Act-proj"/>
      <sheetName val="Mon-Sur"/>
      <sheetName val="BCC"/>
      <sheetName val="BCC-Input"/>
      <sheetName val="Com"/>
      <sheetName val="Com-Input"/>
      <sheetName val="MS-proj-m-2001"/>
      <sheetName val="INFLATION"/>
      <sheetName val="Sheet5"/>
      <sheetName val="NGDP"/>
      <sheetName val="Perf-Crit-03-eng Clean"/>
      <sheetName val="Perf-Crit-eng Clean"/>
      <sheetName val="Monetary Survey"/>
      <sheetName val="Ajusteur-Décembre 03 "/>
      <sheetName val="Reclassement RME-BCC"/>
      <sheetName val="Ajus. Extra Cpt."/>
      <sheetName val="PNG"/>
      <sheetName val="Créances sur Eses privées"/>
      <sheetName val="PC Table"/>
      <sheetName val="MS-proj-m"/>
      <sheetName val="BCC-Proj-m"/>
      <sheetName val="Com-Proj-m"/>
      <sheetName val="BCC-Act-Proj"/>
      <sheetName val="Com-Act-proj"/>
      <sheetName val="Assett&amp;liab"/>
      <sheetName val="APN tx Prog"/>
      <sheetName val="Ajusteur-september"/>
      <sheetName val="Ajusteur -June"/>
      <sheetName val="Ajusteur-mars"/>
      <sheetName val="Perf-Crit-03-eng"/>
      <sheetName val="Perf-Crit-03-fr Clean"/>
      <sheetName val="APN"/>
      <sheetName val="Perf-Crit-02-eng"/>
      <sheetName val="Perf-Cri-fr-02-Clean"/>
      <sheetName val="MS-proj Clean"/>
      <sheetName val="Weta "/>
      <sheetName val="RED_T17"/>
      <sheetName val="RED_T18"/>
      <sheetName val="RED_T19"/>
      <sheetName val="RED_T20"/>
      <sheetName val="RED_T21"/>
      <sheetName val="RED_T22"/>
      <sheetName val="BCCPROG"/>
      <sheetName val="NEW"/>
      <sheetName val="AfDB"/>
      <sheetName val="DSA_OUT"/>
      <sheetName val="IDA triangle"/>
      <sheetName val="NEW-IBRD"/>
      <sheetName val="NEW-IMF"/>
      <sheetName val="NEW-OPEC"/>
      <sheetName val="NEW-Others"/>
      <sheetName val="Table 8_DP Curr param"/>
      <sheetName val="IMF"/>
      <sheetName val="IBRD"/>
      <sheetName val="IDANB"/>
      <sheetName val="AfDBNB"/>
      <sheetName val="Fig1"/>
      <sheetName val="Fig2"/>
      <sheetName val="Fig 3"/>
      <sheetName val="Tab1 (SEI)"/>
      <sheetName val="Tab2 (BOP)"/>
      <sheetName val="Tab3 (Stock)"/>
      <sheetName val="Tab4 (Assistance)"/>
      <sheetName val="Tab5 (Parameters)"/>
      <sheetName val="Tab6 (Debt Serv)"/>
      <sheetName val="Tab7 (NPV)"/>
      <sheetName val="Tab8 (Debt Indicators)"/>
      <sheetName val="Tab 9 (Sensitivity)"/>
      <sheetName val="Tab10 (Macro)"/>
      <sheetName val="Tab11 (IDA)"/>
      <sheetName val="Tab12 (Status)"/>
      <sheetName val="Basic Data"/>
      <sheetName val="Weighted Average Interest Rate"/>
      <sheetName val="NPV"/>
      <sheetName val="Sheet4"/>
      <sheetName val="Sheet6"/>
      <sheetName val="Chart 1"/>
      <sheetName val="Table 1"/>
      <sheetName val="Table 2"/>
      <sheetName val="Table 3"/>
      <sheetName val="Table 4"/>
      <sheetName val="Table 5"/>
      <sheetName val="Table 6"/>
      <sheetName val="Table 7"/>
      <sheetName val="Table 8"/>
      <sheetName val="Table 9"/>
      <sheetName val="Table 11"/>
      <sheetName val="Table10"/>
      <sheetName val="HIPCAss"/>
      <sheetName val="AssumpE"/>
      <sheetName val="DebtservE2"/>
      <sheetName val="ROC"/>
      <sheetName val="IN"/>
      <sheetName val="I-BEAC-summ"/>
      <sheetName val="OUT"/>
      <sheetName val="A-BEAC-Summ"/>
      <sheetName val="I-BEAC-Aggr."/>
      <sheetName val="A-Aggr-vetting"/>
      <sheetName val="I-BEAC non-oil"/>
      <sheetName val="A-non-oil-vetting"/>
      <sheetName val="I-BEAC oil"/>
      <sheetName val="A-oil-vetting"/>
      <sheetName val="EX (new)"/>
      <sheetName val="IM (new)"/>
      <sheetName val="Ser, Inc, CurTr"/>
      <sheetName val="Cap &amp; Fin"/>
      <sheetName val="Financing"/>
      <sheetName val="Rich BOP print"/>
      <sheetName val="clean (old)"/>
      <sheetName val="BOP (old)"/>
      <sheetName val="clean (new)"/>
      <sheetName val="BOP (new) "/>
      <sheetName val="Weta2002"/>
      <sheetName val="BOP oil (new)"/>
      <sheetName val="IndEX (new)"/>
      <sheetName val="IndIM (new)"/>
      <sheetName val="ExFin (old)"/>
      <sheetName val="ExFin (new)"/>
      <sheetName val="Oil (old)"/>
      <sheetName val="Oil (new)"/>
      <sheetName val="NOil (old)"/>
      <sheetName val="NOil (new)"/>
      <sheetName val="RB (old)"/>
      <sheetName val="RB (new)"/>
      <sheetName val="EX (old) "/>
      <sheetName val="IM (old) "/>
      <sheetName val="Sv_tr (old)"/>
      <sheetName val="KA (old)"/>
      <sheetName val="Fin (old)"/>
      <sheetName val="IndEX (old)"/>
      <sheetName val="IndIM (old)"/>
      <sheetName val="BOPUS$"/>
      <sheetName val="WETA"/>
      <sheetName val="Med"/>
      <sheetName val="Cht"/>
      <sheetName val="Old"/>
      <sheetName val="Chg"/>
      <sheetName val="Sheet1"/>
      <sheetName val="Sheet2"/>
      <sheetName val="Sheet3"/>
      <sheetName val="Intro"/>
      <sheetName val="WEO"/>
      <sheetName val="RealGDP"/>
      <sheetName val="Nom-GDP"/>
      <sheetName val="GDP-National Account"/>
      <sheetName val="Fiscal Table"/>
      <sheetName val="BoP Table"/>
      <sheetName val="Savings-Investment Table"/>
      <sheetName val="GDP Graphs2001"/>
      <sheetName val="GDP Graphs2002"/>
      <sheetName val="Table FY 2002-03"/>
      <sheetName val="Table 2a"/>
      <sheetName val="table 2b"/>
      <sheetName val="Table 2c"/>
      <sheetName val="DMX"/>
      <sheetName val="IN-BOP"/>
      <sheetName val="OUT-BOP"/>
      <sheetName val="SumSum (from debtv6)"/>
      <sheetName val="T SR-BOP "/>
      <sheetName val="T SR-BOP Fr"/>
      <sheetName val="BOP "/>
      <sheetName val="Exp"/>
      <sheetName val="Min Proj"/>
      <sheetName val="Mining Proj"/>
      <sheetName val="Imp"/>
      <sheetName val="Svcs"/>
      <sheetName val="Inc"/>
      <sheetName val="Curr Tr"/>
      <sheetName val="Cap &amp; Fin Acct"/>
      <sheetName val="Reserves"/>
      <sheetName val="ExtAsst"/>
      <sheetName val="Use of Ext Asst"/>
      <sheetName val="IN-DEBT"/>
      <sheetName val="DS Paid-Mo 06"/>
      <sheetName val="DS Paid-Mo07"/>
      <sheetName val="DS Due-Mo 06"/>
      <sheetName val="DRC-SUM USD"/>
      <sheetName val="MONUC"/>
      <sheetName val="BOP comp. IMF off."/>
      <sheetName val="DS Paid-Annual"/>
      <sheetName val="Trade Tax Base"/>
      <sheetName val="Imp-G&amp;S"/>
      <sheetName val="Trade Stats"/>
      <sheetName val="Trade by Reg"/>
      <sheetName val="EMRRP"/>
      <sheetName val="T2SR-Fin Req"/>
      <sheetName val="T2SR-Fin Req-French"/>
      <sheetName val="TRED-BOP "/>
      <sheetName val="TRED-Imp"/>
      <sheetName val="TRED- Trade Stat"/>
      <sheetName val="T4aRED24-Exp"/>
      <sheetName val="T5aRED25-Imp"/>
      <sheetName val="T6RED26- Trade Stat"/>
      <sheetName val="WETAChk"/>
      <sheetName val="Cover"/>
      <sheetName val="Macro Forecasts"/>
      <sheetName val="Indicators"/>
      <sheetName val="Committed Debt Outflows"/>
      <sheetName val="C Current Maturity"/>
      <sheetName val="N$ Current Maturity"/>
      <sheetName val="N$ Borrowing Requirement"/>
      <sheetName val="Borrowing Strategy"/>
      <sheetName val="C New Maturity"/>
      <sheetName val="N$ New Maturity"/>
      <sheetName val="N$ Total Maturity"/>
      <sheetName val="Interest Forecasts"/>
      <sheetName val="Currency Forecasts"/>
      <sheetName val="C New Debt"/>
      <sheetName val="N$ New Debt"/>
      <sheetName val="C Debt Bal"/>
      <sheetName val="N$ Debt Bal"/>
      <sheetName val="Interest Rates"/>
      <sheetName val="N$ Interest Payments"/>
      <sheetName val="Description"/>
      <sheetName val="To Do"/>
      <sheetName val="TAB1"/>
      <sheetName val="TAB2"/>
      <sheetName val="TAB3"/>
      <sheetName val="TAB4"/>
      <sheetName val="TAB5"/>
      <sheetName val="FundCreditTimeSeries by country"/>
      <sheetName val="All"/>
      <sheetName val="Bal All @ end year"/>
      <sheetName val="BAL end yr_old"/>
      <sheetName val="PUR"/>
      <sheetName val="REP"/>
      <sheetName val="NET"/>
      <sheetName val="TF disb &amp; rep"/>
      <sheetName val="Fig 8-TF"/>
      <sheetName val="SAF disb &amp; rep"/>
      <sheetName val="Fig 10-SAF"/>
      <sheetName val="Fig 11-TF&amp;SAF bal"/>
      <sheetName val="Annual Disb."/>
      <sheetName val="Fig 2"/>
      <sheetName val="All Credit Outst."/>
      <sheetName val="Fig 22"/>
      <sheetName val="PRGF Disb &amp; Repay"/>
      <sheetName val="Fig 21"/>
      <sheetName val="Ann. Disb. CR"/>
      <sheetName val="Ann. Disb. CR1"/>
      <sheetName val="Annual Disb. CR Table"/>
      <sheetName val="Credit Out. CR"/>
      <sheetName val="Credit Out. CR1"/>
      <sheetName val="Credit Out CR2"/>
      <sheetName val="Credit Out. CR Table"/>
      <sheetName val="MON DMX"/>
      <sheetName val="OUT-MONPROG"/>
      <sheetName val="Résultat de Trésorerie"/>
      <sheetName val="AJUST-EXTRACPBLE"/>
      <sheetName val="EDSS"/>
      <sheetName val="INPUTBCC"/>
      <sheetName val="INPUTBDD"/>
      <sheetName val="BDDPROG"/>
      <sheetName val="VALUATION"/>
      <sheetName val="Mon-Act-CUR"/>
      <sheetName val="Mon-Act-PROG"/>
      <sheetName val="Mon-Proj-CUR"/>
      <sheetName val="Mon-Proj-PROG"/>
      <sheetName val="Mon-M-Proj-CUR"/>
      <sheetName val="Mon-M-Proj-PROG"/>
      <sheetName val="Mon-Act-Proj-Cur"/>
      <sheetName val="Mon-Act-Proj-Prog"/>
      <sheetName val="SR-CUR"/>
      <sheetName val="SR-PROG"/>
      <sheetName val="SR-CUR-Fr"/>
      <sheetName val="SR-PROG-Fr"/>
      <sheetName val="PC-Eng"/>
      <sheetName val="PC-Fr"/>
      <sheetName val="PNG-PROG"/>
      <sheetName val="Dépôts Projets"/>
      <sheetName val="PNG-PROG-PROJ"/>
      <sheetName val="Ajusteur-Programme"/>
      <sheetName val="AJUST-AUDIT"/>
      <sheetName val="Forex P Sept 2008"/>
      <sheetName val="Budget devises"/>
      <sheetName val="Forex P (2)"/>
      <sheetName val="APN tx Courant"/>
      <sheetName val="EDSS1"/>
      <sheetName val="BTR"/>
      <sheetName val="Charts - Central Bank"/>
      <sheetName val="BCECO 2009"/>
      <sheetName val="UCOP 2009"/>
      <sheetName val="BCMI 2009"/>
      <sheetName val="TOFE"/>
      <sheetName val="Solde"/>
      <sheetName val="Synthese"/>
      <sheetName val="BCECO - Tableaux"/>
      <sheetName val="BCMI - Tableaux"/>
      <sheetName val="UCOP - Tableaux"/>
      <sheetName val="BCECO-Solde"/>
      <sheetName val="UCOP-Solde"/>
      <sheetName val="BCMI-Solde"/>
      <sheetName val="Taux de Change mensuel"/>
      <sheetName val="BCECO - Source"/>
      <sheetName val="UCOP - Source"/>
      <sheetName val="BCMI - Source"/>
      <sheetName val="COPIREP - Source"/>
      <sheetName val="PREVISION"/>
      <sheetName val="Rapport sur la compatibilité"/>
      <sheetName val="CIRRs"/>
      <sheetName val="D"/>
      <sheetName val="OPER.MARCHE"/>
      <sheetName val="COURS DE CHANGE"/>
      <sheetName val="VOL. TRANSACT. CUMULE"/>
      <sheetName val="BUREAU"/>
      <sheetName val="BUREAU VIDE"/>
      <sheetName val="PC Table-Fr"/>
      <sheetName val="EVOL. COURS CHANGE"/>
      <sheetName val="ajustement cptes en Euros"/>
      <sheetName val="BNCCLE-Juin 2004 pgmé"/>
      <sheetName val="BDDCLE-JUIN 04 pgmé"/>
      <sheetName val="Feuil3"/>
      <sheetName val="Situation  BCM"/>
      <sheetName val="BNCCLE-Juillet 2004 pgmé "/>
      <sheetName val="BNCCLE-Août 2004 pgmé"/>
      <sheetName val="BDDCLE-JUILLET 04 pgmé "/>
      <sheetName val="BDDCLE (2)"/>
      <sheetName val="GOUV INFO (3b)"/>
      <sheetName val="BNCCLE-Août 2004 pgmé GOUV"/>
      <sheetName val="GOUV INFO (2)"/>
      <sheetName val="GOUV INFO"/>
      <sheetName val="BNCCLE-Septembre 2004 pgmé"/>
      <sheetName val="BDDCLE-AOUT 04 pgmé"/>
      <sheetName val="BDDCLE-Septembre 04 pgmé"/>
      <sheetName val="Couverture (10)"/>
      <sheetName val="Feuil1 (3)"/>
      <sheetName val="Ajusteur-apres Ernest young"/>
      <sheetName val="Perf-Crit-04-fr Clean"/>
      <sheetName val="MS-proj-Gons"/>
      <sheetName val="BCC-Act-Proj-Gons"/>
      <sheetName val="MS-Act-proj-Gons"/>
      <sheetName val="BCC-Proj-Gons"/>
      <sheetName val="BCC-Proj-m-Gons"/>
      <sheetName val="MS-proj-m-Gons"/>
      <sheetName val="Ajusteur-Décembre 03-Gons "/>
      <sheetName val="Com-Proj-m-Gons"/>
      <sheetName val="Perf-Crit-04-fr Clean-Gons"/>
      <sheetName val="APN tx Prog (2)"/>
      <sheetName val="BJC"/>
      <sheetName val="FMI 1"/>
      <sheetName val="FMI 2"/>
      <sheetName val="BNCBIL 2002"/>
      <sheetName val="BNCCLE- sept 02"/>
      <sheetName val="PNG bonnever"/>
      <sheetName val="BDDCLE-Août03"/>
      <sheetName val="BNCCLE- Sept03 prgmé "/>
      <sheetName val="BDDCLE-Sept03pgmé"/>
      <sheetName val="BDDCLE-Août"/>
      <sheetName val="BDDCLE-Sept"/>
      <sheetName val="BDDCLE-Oct (2)"/>
      <sheetName val="SIMONIT-sans FCP BM"/>
      <sheetName val="Base monétaire1"/>
      <sheetName val="Base monétaire1stafin"/>
      <sheetName val="SIMONIT- 01"/>
      <sheetName val="EXTRACPT"/>
      <sheetName val="SIMONIT"/>
      <sheetName val="MS-proj "/>
      <sheetName val="DMD-bal-sheet"/>
      <sheetName val="DMD-BS1"/>
      <sheetName val="BCC-bal-sheet"/>
      <sheetName val="BCC-BS1"/>
      <sheetName val="Titre - simonit"/>
      <sheetName val="BNCCLE bis"/>
      <sheetName val="BDDCLE bis"/>
      <sheetName val="SIMONIT-NV avec effet "/>
      <sheetName val="BNCCLE sans effet txchge"/>
      <sheetName val="BDDCLE sans effet txchge"/>
      <sheetName val="SIMONIT-NV sans effet NlleVer"/>
      <sheetName val="SIMONIT-NV sans effet NlleV (2)"/>
      <sheetName val="SIMONIT sans effet  (2)"/>
      <sheetName val="SIMONIT-NV (avec&amp;sans effet) "/>
      <sheetName val="SIMONIT sans effet "/>
      <sheetName val="SIMONIT-NV (2)"/>
      <sheetName val="SIMONIT-NV sans effet NlleV (3)"/>
      <sheetName val="SIMONIT-NV -VAR FC"/>
      <sheetName val="SIMONIT-BCC-BCM"/>
      <sheetName val="SIMONIT- ANALYSES"/>
      <sheetName val="SIMONIT-VARIATIONS-%FC"/>
      <sheetName val="SIMONIT- EN DTS"/>
      <sheetName val="SIMONIT- EN DTS -Variations"/>
      <sheetName val="passif-98-99"/>
      <sheetName val="Actif-98 -99 (2)"/>
      <sheetName val="10R"/>
      <sheetName val="Formulaire  10 R- Actif"/>
      <sheetName val="Formulaire 10 R-Passif"/>
      <sheetName val="20R"/>
      <sheetName val="SITMONS"/>
      <sheetName val="CONDENSE"/>
      <sheetName val="COMPOSANTES"/>
      <sheetName val="CONTREPARTIES"/>
      <sheetName val="SITMOND"/>
      <sheetName val="SIMONIT-AV "/>
      <sheetName val="CREDITS-SB-98-99"/>
      <sheetName val="Actif-96-97-98"/>
      <sheetName val="SIT-INTEGREE-96-97-98"/>
      <sheetName val="CREDITS-SB-96-97-98"/>
      <sheetName val="CREDITS-SB-95-96-97"/>
      <sheetName val="Feuil13"/>
      <sheetName val="Feuil14"/>
      <sheetName val="Feuil15"/>
      <sheetName val="Feuil16"/>
      <sheetName val="Actif-95-96-97-98"/>
      <sheetName val="passif-95-96-97-98"/>
      <sheetName val="SIT-INTEGREE-95-96-97-98"/>
      <sheetName val="CLEBDD"/>
      <sheetName val="CLEBCC"/>
      <sheetName val="BULLETIN (2)"/>
      <sheetName val="Actif-98 -99-00"/>
      <sheetName val="Actif-98 -99-00 (2)"/>
      <sheetName val="passif-98-99-00"/>
      <sheetName val="SIT-INTEGREE99-00"/>
      <sheetName val="CREDITS-SB-99-00"/>
      <sheetName val="Titre - couverture"/>
      <sheetName val="Titre - couverture (2)"/>
      <sheetName val="SIMONIT-NV sans effet Taux"/>
      <sheetName val="SIMONIT-NV avec effet Taux "/>
      <sheetName val="SIMONIT-NV"/>
      <sheetName val="DefTres"/>
      <sheetName val="Mon_Proj_Act"/>
      <sheetName val="FisInput"/>
      <sheetName val="BCC-Proj-m-EBS-04-91"/>
      <sheetName val="MS-proj-m-EBS-04-91"/>
      <sheetName val="Com-Proj-m-EBS-04-91"/>
      <sheetName val="PNG-CUR"/>
      <sheetName val="PNG-taux313"/>
      <sheetName val="Check Valuation Adj"/>
      <sheetName val="PC Table-Eng"/>
      <sheetName val="Rates"/>
      <sheetName val="Schéma de circul des données"/>
      <sheetName val="Output"/>
      <sheetName val="Main"/>
      <sheetName val="Kin"/>
      <sheetName val="Figure 6 NPV"/>
      <sheetName val="OPER_MARCHE"/>
      <sheetName val="COURS_DE_CHANGE"/>
      <sheetName val="VOL__TRANSACT__CUMULE"/>
      <sheetName val="BUREAU_VIDE"/>
      <sheetName val="PC_Table-Fr"/>
      <sheetName val="EVOL__COURS_CHANGE"/>
      <sheetName val="Perf-Crit-03-fr_Stafin_willy"/>
      <sheetName val="ajustement_cptes_en_Euros"/>
      <sheetName val="SIMONIT-_02"/>
      <sheetName val="ACCES_AUX__FEUILLES"/>
      <sheetName val="PIR_-Avril"/>
      <sheetName val="PIR_(3)"/>
      <sheetName val="PIR_-_Mai"/>
      <sheetName val="SIMONIT-sans_efffet"/>
      <sheetName val="PIR_-_Juin_avec_ajust"/>
      <sheetName val="PIR_-_Juin"/>
      <sheetName val="PIR_-plan_Trésorerie"/>
      <sheetName val="BNCCLE-_Déc_01"/>
      <sheetName val="BNCCLE-_Déc_2002_après_-Ajusté"/>
      <sheetName val="BNCCLE-_Déc_01_après"/>
      <sheetName val="BNCCLE-_Avril_Prgmé"/>
      <sheetName val="BNCCLE-_Mai_prgmé"/>
      <sheetName val="BNCCLE-_Juin_prgmé_"/>
      <sheetName val="BNCCLE-_Juillet_prgmé_"/>
      <sheetName val="BNCCLE-_Août_prgmé"/>
      <sheetName val="BNCCLE-_sept_après"/>
      <sheetName val="BNCCLE-_Déc_2002_après"/>
      <sheetName val="BNCCLE-_Mars_2003_après_"/>
      <sheetName val="SMI_-proj"/>
      <sheetName val="MS-proj_(2)"/>
      <sheetName val="BNCCLE-_août"/>
      <sheetName val="BNCCLE-_sept"/>
      <sheetName val="BNCCLE_(2)"/>
      <sheetName val="BNCCLE_après"/>
      <sheetName val="BNCCLE_après_(2)"/>
      <sheetName val="BNCCLE_après_(3)"/>
      <sheetName val="BCCNFA_Tx_courant"/>
      <sheetName val="BCCNFA_Tx_Pgmé1"/>
      <sheetName val="BCCNFA_Tx_Pgmé"/>
      <sheetName val="BNCCLE-_Oct_après"/>
      <sheetName val="BNCCLE-_Nov_après_"/>
      <sheetName val="BNCCLE-_Déc_après_"/>
      <sheetName val="BNCCLE-_Janv_2003_après"/>
      <sheetName val="CritèresJanv_03_N°1"/>
      <sheetName val="CritèresJanv_03_N°2"/>
      <sheetName val="Critères_Janv_03"/>
      <sheetName val="BNCCLE-_Févr_2003_après"/>
      <sheetName val="Critères_Fév_03_N°1_"/>
      <sheetName val="Critères_Fév__03_N°2_(2)"/>
      <sheetName val="Critères_Fév__03_N°2"/>
      <sheetName val="Critères_Févr_03_"/>
      <sheetName val="BNCCLE-_Mars_2003_après_vérif_"/>
      <sheetName val="Critères_Sept_(3)"/>
      <sheetName val="Critères_Déc2002"/>
      <sheetName val="Critères_Déc2002_N°1"/>
      <sheetName val="Critères_Mars_03Ajusteur"/>
      <sheetName val="Critères_Mars_03Ajusteur_(2)"/>
      <sheetName val="Critères_Mars_03_"/>
      <sheetName val="Critères_Déc2002_N°2"/>
      <sheetName val="Critères_Déc2002_N°2_(2)"/>
      <sheetName val="Critères_Octobre"/>
      <sheetName val="Critères_Déc2002_Ajusté"/>
      <sheetName val="BNCCLE-synthèse_(2)"/>
      <sheetName val="Critères_Sept_(2)"/>
      <sheetName val="BNCCLE-_Octobre"/>
      <sheetName val="BNCCLE-_sept_(2)"/>
      <sheetName val="Critères_Déc2002_N°2_(3)"/>
      <sheetName val="Critères_juin"/>
      <sheetName val="Critères_juillet"/>
      <sheetName val="Critères_juillet-bis"/>
      <sheetName val="Ajust__Extracpt"/>
      <sheetName val="Ajusteur_corrigé"/>
      <sheetName val="Critères_Mars_03_BVersion"/>
      <sheetName val="Critères_Mai_03_BVer"/>
      <sheetName val="Critères_Juin_03_"/>
      <sheetName val="Taux_de_change"/>
      <sheetName val="Critères_août"/>
      <sheetName val="Critères_Sept"/>
      <sheetName val="Critères_Décembre"/>
      <sheetName val="Critères_Déc2002_(2)"/>
      <sheetName val="SIMONIT_"/>
      <sheetName val="BDDCLE-janv_03"/>
      <sheetName val="BDDCLE-févr__03_"/>
      <sheetName val="BDDCLE-mars_03_"/>
      <sheetName val="BDDCLE-Avril_03"/>
      <sheetName val="BDDCLE-Mai_03"/>
      <sheetName val="BDDCLE-JUIN_03_"/>
      <sheetName val="BNCCLE-_sept_03_prgmé_"/>
      <sheetName val="BNCCLE-_Janvier_2004_pgmé"/>
      <sheetName val="BNCCLE-Février_2004_pgmé_"/>
      <sheetName val="BNCCLE-Mars_2004_pgmé__"/>
      <sheetName val="BNCCLE-Avril_2004_pgmé_"/>
      <sheetName val="BNCCLE-Mai_2004_pgmé__"/>
      <sheetName val="BNCCLE-Juin_2004_pgmé"/>
      <sheetName val="BNCCLE-_Décembre_03_pgmé"/>
      <sheetName val="BNCCLE-_Novembre_03_pgmé"/>
      <sheetName val="BDDCLE-Déc_03_pgmé"/>
      <sheetName val="BNCCLE-_Oct_03_pgmé"/>
      <sheetName val="SIMONIT_taux_courant"/>
      <sheetName val="Les_APN"/>
      <sheetName val="BDDCLE-Juillet_03__"/>
      <sheetName val="BDDCLE-Déc_02"/>
      <sheetName val="Bilan_BCM"/>
      <sheetName val="Bilan_BCC"/>
      <sheetName val="BNCCLE-_sept_après-_Ajusté"/>
      <sheetName val="BILAN_BCC_proj_FELY__(2)"/>
      <sheetName val="BILAN_BCC_proj_FELY__(3)"/>
      <sheetName val="BDDCLE-Janvier_04_pgmé_"/>
      <sheetName val="BDDCLE-févr_04_pgmé_"/>
      <sheetName val="BDDCLE-mars_04_pgmé__"/>
      <sheetName val="BDDCLE-AVRIL_04_pgmé_"/>
      <sheetName val="BDDCLE-MAI_04_pgmé_"/>
      <sheetName val="BDDCLE-JUIN_04_pgmé"/>
      <sheetName val="BDDCLE-Nov_03_pgmé_"/>
      <sheetName val="BDDCLE-Oct_03_pgmé"/>
      <sheetName val="BDDCLE-déc_01"/>
      <sheetName val="BDDCLE-Oct_02"/>
      <sheetName val="Tabl_E-R"/>
      <sheetName val="Tabl_E-R_var"/>
      <sheetName val="SIMONIT-NV_avec_effet__(2)"/>
      <sheetName val="Titre_-FORMULAIRE"/>
      <sheetName val="BCCNFA_"/>
      <sheetName val="Feuil1_(2)"/>
      <sheetName val="Feuil1_(6)"/>
      <sheetName val="Couverture_(9)"/>
      <sheetName val="Couverture_(8)"/>
      <sheetName val="Feuil1_(5)"/>
      <sheetName val="BCCNFA_(2)"/>
      <sheetName val="SIMONIT-NV_"/>
      <sheetName val="Feuil1_(4)"/>
      <sheetName val="Couverture_(2)"/>
      <sheetName val="Couverture_(7)"/>
      <sheetName val="Couverture_(3)"/>
      <sheetName val="Couverture_(4)"/>
      <sheetName val="Couverture_(5)"/>
      <sheetName val="Couverture_(6)"/>
      <sheetName val="Base_monétaire_staf"/>
      <sheetName val="Base_monétaire_(2)"/>
      <sheetName val="Base_monétaire2"/>
      <sheetName val="Critères_PEG2003"/>
      <sheetName val="SMI_sans_BM"/>
      <sheetName val="SIMONIT_sans_Ress_Ext"/>
      <sheetName val="Situation_BCC"/>
      <sheetName val="Situation__BCM"/>
      <sheetName val="BNCCLE-Juillet_2004_pgmé_"/>
      <sheetName val="BNCCLE-Août_2004_pgmé"/>
      <sheetName val="BDDCLE-JUILLET_04_pgmé_"/>
      <sheetName val="BDDCLE_(2)"/>
      <sheetName val="GOUV_INFO_(3b)"/>
      <sheetName val="BNCCLE-Août_2004_pgmé_GOUV"/>
      <sheetName val="GOUV_INFO_(2)"/>
      <sheetName val="GOUV_INFO"/>
      <sheetName val="BNCCLE-Septembre_2004_pgmé"/>
      <sheetName val="BDDCLE-AOUT_04_pgmé"/>
      <sheetName val="BDDCLE-Septembre_04_pgmé"/>
      <sheetName val="Couverture_(10)"/>
      <sheetName val="Feuil1_(3)"/>
      <sheetName val="Perf-Crit-03-eng_Clean"/>
      <sheetName val="Perf-Crit-eng_Clean"/>
      <sheetName val="Ajusteur-Décembre_03_"/>
      <sheetName val="Ajusteur-apres_Ernest_young"/>
      <sheetName val="Créances_sur_Eses_privées"/>
      <sheetName val="Perf-Crit-04-fr_Clean"/>
      <sheetName val="APN_tx_Prog"/>
      <sheetName val="Ajusteur_-June"/>
      <sheetName val="Perf-Crit-03-fr_Clean"/>
      <sheetName val="MS-proj_Clean"/>
      <sheetName val="Weta_"/>
      <sheetName val="Ajusteur-Décembre_03-Gons_"/>
      <sheetName val="Perf-Crit-04-fr_Clean-Gons"/>
      <sheetName val="Monetary_Survey"/>
      <sheetName val="Reclassement_RME-BCC"/>
      <sheetName val="Ajus__Extra_Cpt_"/>
      <sheetName val="PC_Table"/>
      <sheetName val="APN_tx_Prog_(2)"/>
      <sheetName val="FMI_1"/>
      <sheetName val="FMI_2"/>
      <sheetName val="Perf-Criteria_03"/>
      <sheetName val="BNCBIL_2002"/>
      <sheetName val="BNCCLE-_sept_02"/>
      <sheetName val="PNG_bonnever"/>
      <sheetName val="BNCCLE-_Sept03_prgmé_"/>
      <sheetName val="BDDCLE-Oct_(2)"/>
      <sheetName val="SIMONIT-sans_FCP_BM"/>
      <sheetName val="Base_monétaire1"/>
      <sheetName val="Base_monétaire1stafin"/>
      <sheetName val="SIMONIT-_01"/>
      <sheetName val="MS-proj_"/>
      <sheetName val="Titre_-_simonit"/>
      <sheetName val="BNCCLE_bis"/>
      <sheetName val="BDDCLE_bis"/>
      <sheetName val="SIMONIT-NV_avec_effet_"/>
      <sheetName val="BNCCLE_sans_effet_txchge"/>
      <sheetName val="BDDCLE_sans_effet_txchge"/>
      <sheetName val="SIMONIT-NV_sans_effet_NlleVer"/>
      <sheetName val="SIMONIT-NV_sans_effet_NlleV_(2)"/>
      <sheetName val="SIMONIT_sans_effet__(2)"/>
      <sheetName val="SIMONIT-NV_(avec&amp;sans_effet)_"/>
      <sheetName val="SIMONIT_sans_effet_"/>
      <sheetName val="SIMONIT-NV_(2)"/>
      <sheetName val="SIMONIT-NV_sans_effet_NlleV_(3)"/>
      <sheetName val="SIMONIT-NV_-VAR_FC"/>
      <sheetName val="SIMONIT-_ANALYSES"/>
      <sheetName val="SIMONIT-_EN_DTS"/>
      <sheetName val="SIMONIT-_EN_DTS_-Variations"/>
      <sheetName val="Actif-98_-99_(2)"/>
      <sheetName val="Formulaire__10_R-_Actif"/>
      <sheetName val="Formulaire_10_R-Passif"/>
      <sheetName val="SIMONIT-AV_"/>
      <sheetName val="BULLETIN_(2)"/>
      <sheetName val="Actif-98_-99-00"/>
      <sheetName val="Actif-98_-99-00_(2)"/>
      <sheetName val="Titre_-_couverture"/>
      <sheetName val="Titre_-_couverture_(2)"/>
      <sheetName val="SIMONIT-NV_sans_effet_Taux"/>
      <sheetName val="SIMONIT-NV_avec_effet_Taux_"/>
      <sheetName val="APN_tx_Courant"/>
      <sheetName val="Check_Valuation_Adj"/>
      <sheetName val="PC_Table-Eng"/>
      <sheetName val="Résultat_de_Trésorerie"/>
      <sheetName val="Schéma_de_circul_des_données"/>
      <sheetName val="Figure_6_NPV"/>
      <sheetName val="Table_1"/>
      <sheetName val="Base des données"/>
      <sheetName val="TB NOVEMBRE 2024"/>
      <sheetName val="TB DECEMBRE 2024"/>
      <sheetName val="CUMUL"/>
      <sheetName val="PLAN DE TRESORERIE"/>
      <sheetName val="PTR 2024 Scénario LF"/>
      <sheetName val="PTR 2024 v09042024"/>
      <sheetName val="PTR 2024 v10072024 "/>
      <sheetName val="PTR 2024 v27062024"/>
      <sheetName val="PTR à fin dec 2024 S1 19082024"/>
      <sheetName val="PTR à fin dec 2024 S1 31102024"/>
      <sheetName val="synth"/>
      <sheetName val="In-Annexe-2024(Réal.) reclassé"/>
      <sheetName val="credit pétroliers"/>
      <sheetName val="traites et investissements"/>
      <sheetName val="suivi ops titres pub"/>
      <sheetName val="credoc"/>
      <sheetName val="Suivi solde CGT_Urg"/>
      <sheetName val="Autres recettes"/>
      <sheetName val="Dépenses sociales"/>
      <sheetName val="Recap BCC"/>
      <sheetName val="mise à la retraite et maternité"/>
      <sheetName val="Feui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 t="str">
            <v>Table 1a. Niger: External Debt Sustainability Framework, Following Mulatilateral Debt Relief Initiative, 2005-20251</v>
          </cell>
        </row>
        <row r="4">
          <cell r="B4" t="str">
            <v>(Percent of GDP, unless otherwise indicated)</v>
          </cell>
        </row>
        <row r="7">
          <cell r="E7" t="str">
            <v>Act.</v>
          </cell>
          <cell r="O7" t="str">
            <v>His.</v>
          </cell>
          <cell r="Q7" t="str">
            <v>St.</v>
          </cell>
          <cell r="S7" t="str">
            <v>Est.</v>
          </cell>
          <cell r="AQ7" t="str">
            <v>Projections</v>
          </cell>
        </row>
        <row r="8">
          <cell r="O8" t="str">
            <v>Ave.2</v>
          </cell>
          <cell r="Q8" t="str">
            <v>Dev.2</v>
          </cell>
          <cell r="AW8" t="str">
            <v>2006-11</v>
          </cell>
          <cell r="BO8" t="str">
            <v>2012-25</v>
          </cell>
        </row>
        <row r="9">
          <cell r="C9">
            <v>1995</v>
          </cell>
          <cell r="D9">
            <v>1996</v>
          </cell>
          <cell r="E9">
            <v>1997</v>
          </cell>
          <cell r="F9">
            <v>1998</v>
          </cell>
          <cell r="G9">
            <v>1999</v>
          </cell>
          <cell r="H9">
            <v>2000</v>
          </cell>
          <cell r="I9">
            <v>2001</v>
          </cell>
          <cell r="J9">
            <v>2002</v>
          </cell>
          <cell r="K9">
            <v>2003</v>
          </cell>
          <cell r="L9">
            <v>2004</v>
          </cell>
          <cell r="M9">
            <v>2005</v>
          </cell>
          <cell r="S9">
            <v>2006</v>
          </cell>
          <cell r="AQ9">
            <v>2007</v>
          </cell>
          <cell r="AR9">
            <v>2008</v>
          </cell>
          <cell r="AS9">
            <v>2009</v>
          </cell>
          <cell r="AT9">
            <v>2010</v>
          </cell>
          <cell r="AU9">
            <v>2011</v>
          </cell>
          <cell r="AW9" t="str">
            <v>Ave.</v>
          </cell>
          <cell r="AY9">
            <v>2012</v>
          </cell>
          <cell r="AZ9">
            <v>2013</v>
          </cell>
          <cell r="BA9">
            <v>2014</v>
          </cell>
          <cell r="BB9">
            <v>2015</v>
          </cell>
          <cell r="BC9">
            <v>2016</v>
          </cell>
          <cell r="BD9">
            <v>2017</v>
          </cell>
          <cell r="BE9">
            <v>2018</v>
          </cell>
          <cell r="BF9">
            <v>2019</v>
          </cell>
          <cell r="BG9">
            <v>2020</v>
          </cell>
          <cell r="BH9">
            <v>2021</v>
          </cell>
          <cell r="BI9">
            <v>2022</v>
          </cell>
          <cell r="BJ9">
            <v>2023</v>
          </cell>
          <cell r="BK9">
            <v>2024</v>
          </cell>
          <cell r="BL9">
            <v>2025</v>
          </cell>
          <cell r="BM9">
            <v>2025</v>
          </cell>
          <cell r="BO9" t="str">
            <v>Ave.</v>
          </cell>
        </row>
        <row r="11">
          <cell r="B11" t="str">
            <v>External debt (nominal)1</v>
          </cell>
          <cell r="C11" t="str">
            <v>...</v>
          </cell>
          <cell r="D11" t="str">
            <v>...</v>
          </cell>
          <cell r="E11" t="str">
            <v>...</v>
          </cell>
          <cell r="F11">
            <v>77.879968264666545</v>
          </cell>
          <cell r="G11">
            <v>79.366181191462587</v>
          </cell>
          <cell r="H11">
            <v>94.277371008019202</v>
          </cell>
          <cell r="I11">
            <v>91.578360074314261</v>
          </cell>
          <cell r="J11">
            <v>84.646047686601392</v>
          </cell>
          <cell r="K11">
            <v>68.11989102232711</v>
          </cell>
          <cell r="L11">
            <v>57.930640361941876</v>
          </cell>
          <cell r="M11">
            <v>51.233897327931601</v>
          </cell>
          <cell r="S11">
            <v>15.338525749552602</v>
          </cell>
          <cell r="AQ11">
            <v>17.888249620058634</v>
          </cell>
          <cell r="AR11">
            <v>21.346568920832627</v>
          </cell>
          <cell r="AS11">
            <v>24.514468420140389</v>
          </cell>
          <cell r="AT11">
            <v>27.840869572311263</v>
          </cell>
          <cell r="AU11">
            <v>30.691963793379106</v>
          </cell>
          <cell r="AY11">
            <v>33.69154454456941</v>
          </cell>
          <cell r="AZ11">
            <v>36.327683894167883</v>
          </cell>
          <cell r="BA11">
            <v>38.794438942695727</v>
          </cell>
          <cell r="BB11">
            <v>41.08247475093215</v>
          </cell>
          <cell r="BC11">
            <v>43.135112094569365</v>
          </cell>
          <cell r="BD11">
            <v>45.112106238227973</v>
          </cell>
          <cell r="BE11">
            <v>46.867191925680856</v>
          </cell>
          <cell r="BF11">
            <v>48.424454199475868</v>
          </cell>
          <cell r="BG11">
            <v>49.943497177002143</v>
          </cell>
          <cell r="BH11">
            <v>51.386701332526208</v>
          </cell>
          <cell r="BI11">
            <v>52.662365276070119</v>
          </cell>
          <cell r="BJ11">
            <v>53.740068715095788</v>
          </cell>
          <cell r="BK11">
            <v>54.603826488825213</v>
          </cell>
          <cell r="BL11">
            <v>55.342898836353697</v>
          </cell>
          <cell r="BM11">
            <v>55.342898836353697</v>
          </cell>
        </row>
        <row r="12">
          <cell r="B12" t="str">
            <v>o/w public and publicly guaranteed (PPG)</v>
          </cell>
          <cell r="C12" t="str">
            <v>...</v>
          </cell>
          <cell r="D12" t="str">
            <v>...</v>
          </cell>
          <cell r="E12" t="str">
            <v>...</v>
          </cell>
          <cell r="F12">
            <v>77.879968264666545</v>
          </cell>
          <cell r="G12">
            <v>79.366181191462587</v>
          </cell>
          <cell r="H12">
            <v>94.277371008019202</v>
          </cell>
          <cell r="I12">
            <v>91.578360074314261</v>
          </cell>
          <cell r="J12">
            <v>84.646047686601392</v>
          </cell>
          <cell r="K12">
            <v>68.11989102232711</v>
          </cell>
          <cell r="L12">
            <v>57.930640361941876</v>
          </cell>
          <cell r="M12">
            <v>51.2</v>
          </cell>
          <cell r="S12">
            <v>15.338525749552602</v>
          </cell>
          <cell r="AQ12">
            <v>17.888249620058634</v>
          </cell>
          <cell r="AR12">
            <v>21.346568920832627</v>
          </cell>
          <cell r="AS12">
            <v>24.514468420140389</v>
          </cell>
          <cell r="AT12">
            <v>27.840869572311263</v>
          </cell>
          <cell r="AU12">
            <v>30.691963793379106</v>
          </cell>
          <cell r="AY12">
            <v>33.69154454456941</v>
          </cell>
          <cell r="AZ12">
            <v>36.327683894167883</v>
          </cell>
          <cell r="BA12">
            <v>38.794438942695727</v>
          </cell>
          <cell r="BB12">
            <v>41.08247475093215</v>
          </cell>
          <cell r="BC12">
            <v>43.135112094569365</v>
          </cell>
          <cell r="BD12">
            <v>45.112106238227973</v>
          </cell>
          <cell r="BE12">
            <v>46.867191925680856</v>
          </cell>
          <cell r="BF12">
            <v>48.424454199475868</v>
          </cell>
          <cell r="BG12">
            <v>49.943497177002143</v>
          </cell>
          <cell r="BH12">
            <v>51.386701332526208</v>
          </cell>
          <cell r="BI12">
            <v>52.662365276070119</v>
          </cell>
          <cell r="BJ12">
            <v>53.740068715095788</v>
          </cell>
          <cell r="BK12">
            <v>54.603826488825213</v>
          </cell>
          <cell r="BL12">
            <v>55.342898836353697</v>
          </cell>
          <cell r="BM12">
            <v>55.342898836353697</v>
          </cell>
        </row>
        <row r="13">
          <cell r="B13" t="str">
            <v>Change in external debt</v>
          </cell>
          <cell r="C13" t="str">
            <v>...</v>
          </cell>
          <cell r="D13" t="str">
            <v>...</v>
          </cell>
          <cell r="E13" t="str">
            <v>...</v>
          </cell>
          <cell r="F13" t="str">
            <v>...</v>
          </cell>
          <cell r="G13">
            <v>1.4862129267960427</v>
          </cell>
          <cell r="H13">
            <v>14.911189816556615</v>
          </cell>
          <cell r="I13">
            <v>-2.6990109337049404</v>
          </cell>
          <cell r="J13">
            <v>-6.9323123877128694</v>
          </cell>
          <cell r="K13">
            <v>-16.526156664274282</v>
          </cell>
          <cell r="L13">
            <v>-10.189250660385234</v>
          </cell>
          <cell r="M13">
            <v>-6.6967430340102752</v>
          </cell>
          <cell r="S13">
            <v>-35.895371578378999</v>
          </cell>
          <cell r="AQ13">
            <v>2.5497238705060319</v>
          </cell>
          <cell r="AR13">
            <v>3.4583193007739936</v>
          </cell>
          <cell r="AS13">
            <v>3.1678994993077616</v>
          </cell>
          <cell r="AT13">
            <v>3.3264011521708738</v>
          </cell>
          <cell r="AU13">
            <v>2.8510942210678429</v>
          </cell>
          <cell r="AY13">
            <v>2.9995807511903045</v>
          </cell>
          <cell r="AZ13">
            <v>2.6361393495984728</v>
          </cell>
          <cell r="BA13">
            <v>2.466755048527844</v>
          </cell>
          <cell r="BB13">
            <v>2.2880358082364225</v>
          </cell>
          <cell r="BC13">
            <v>2.0526373436372154</v>
          </cell>
          <cell r="BD13">
            <v>1.976994143658608</v>
          </cell>
          <cell r="BE13">
            <v>1.7550856874528833</v>
          </cell>
          <cell r="BF13">
            <v>1.5572622737950113</v>
          </cell>
          <cell r="BG13">
            <v>1.5190429775262757</v>
          </cell>
          <cell r="BH13">
            <v>1.4432041555240644</v>
          </cell>
          <cell r="BI13">
            <v>1.2756639435439112</v>
          </cell>
          <cell r="BJ13">
            <v>1.0777034390256688</v>
          </cell>
          <cell r="BK13">
            <v>0.86375777372942508</v>
          </cell>
          <cell r="BL13">
            <v>0.73907234752848439</v>
          </cell>
          <cell r="BM13">
            <v>0.73907234752848439</v>
          </cell>
        </row>
        <row r="14">
          <cell r="B14" t="str">
            <v xml:space="preserve">Identified net debt-creating flows </v>
          </cell>
          <cell r="C14" t="str">
            <v>...</v>
          </cell>
          <cell r="D14" t="str">
            <v>...</v>
          </cell>
          <cell r="E14" t="str">
            <v>...</v>
          </cell>
          <cell r="F14" t="str">
            <v>...</v>
          </cell>
          <cell r="G14">
            <v>6.0961703950173982</v>
          </cell>
          <cell r="H14">
            <v>8.7490450328485032</v>
          </cell>
          <cell r="I14">
            <v>6.3319505060977166</v>
          </cell>
          <cell r="J14">
            <v>2.825902082085749</v>
          </cell>
          <cell r="K14">
            <v>-4.7083721664768099</v>
          </cell>
          <cell r="L14">
            <v>-3.9955939980201576</v>
          </cell>
          <cell r="M14">
            <v>-0.75452951910332988</v>
          </cell>
          <cell r="S14">
            <v>5.4374161286674925</v>
          </cell>
          <cell r="AQ14">
            <v>9.6970475067480351</v>
          </cell>
          <cell r="AR14">
            <v>9.5590440659061393</v>
          </cell>
          <cell r="AS14">
            <v>9.564536973585966</v>
          </cell>
          <cell r="AT14">
            <v>8.4832252915976092</v>
          </cell>
          <cell r="AU14">
            <v>7.9705990406623339</v>
          </cell>
          <cell r="AY14">
            <v>8.1166073153491762</v>
          </cell>
          <cell r="AZ14">
            <v>7.639367247785076</v>
          </cell>
          <cell r="BA14">
            <v>7.5402091397548041</v>
          </cell>
          <cell r="BB14">
            <v>7.392586288159352</v>
          </cell>
          <cell r="BC14">
            <v>7.1262024170957829</v>
          </cell>
          <cell r="BD14">
            <v>7.1465597909900858</v>
          </cell>
          <cell r="BE14">
            <v>7.1465597909900858</v>
          </cell>
          <cell r="BF14">
            <v>6.6370770055563906</v>
          </cell>
          <cell r="BG14">
            <v>6.6854602946705555</v>
          </cell>
          <cell r="BH14">
            <v>6.6415227098408467</v>
          </cell>
          <cell r="BI14">
            <v>6.4509059299231621</v>
          </cell>
          <cell r="BJ14">
            <v>6.1839787102558166</v>
          </cell>
          <cell r="BK14">
            <v>5.8671876628127526</v>
          </cell>
          <cell r="BL14">
            <v>5.7097892426126133</v>
          </cell>
          <cell r="BM14">
            <v>5.7097892426126133</v>
          </cell>
        </row>
        <row r="15">
          <cell r="B15" t="str">
            <v>Non-interest current account deficit3</v>
          </cell>
          <cell r="C15" t="str">
            <v>...</v>
          </cell>
          <cell r="D15" t="str">
            <v>...</v>
          </cell>
          <cell r="E15" t="str">
            <v>...</v>
          </cell>
          <cell r="F15">
            <v>5.5785310002619575</v>
          </cell>
          <cell r="G15">
            <v>6.5494935610649581</v>
          </cell>
          <cell r="H15">
            <v>5.6984472207701895</v>
          </cell>
          <cell r="I15">
            <v>4.1510369486367518</v>
          </cell>
          <cell r="J15">
            <v>5.8097523972921064</v>
          </cell>
          <cell r="K15">
            <v>5.4411120639203503</v>
          </cell>
          <cell r="L15">
            <v>6.6204057422003055</v>
          </cell>
          <cell r="M15">
            <v>7.3416583236121369</v>
          </cell>
          <cell r="O15">
            <v>5.898804657219844</v>
          </cell>
          <cell r="Q15">
            <v>0.95922245102560877</v>
          </cell>
          <cell r="S15">
            <v>7.3211822845313401</v>
          </cell>
          <cell r="AQ15">
            <v>10.413772607628001</v>
          </cell>
          <cell r="AR15">
            <v>10.528826589086313</v>
          </cell>
          <cell r="AS15">
            <v>10.683795619309942</v>
          </cell>
          <cell r="AT15">
            <v>9.7588121862981332</v>
          </cell>
          <cell r="AU15">
            <v>9.3791947564498894</v>
          </cell>
          <cell r="AW15">
            <v>9.6809306738839354</v>
          </cell>
          <cell r="AY15">
            <v>9.6393775056522024</v>
          </cell>
          <cell r="AZ15">
            <v>9.2844551886235163</v>
          </cell>
          <cell r="BA15">
            <v>9.2833193428319074</v>
          </cell>
          <cell r="BB15">
            <v>9.2396160829526917</v>
          </cell>
          <cell r="BC15">
            <v>9.0636250974524604</v>
          </cell>
          <cell r="BD15">
            <v>9.1511854454417296</v>
          </cell>
          <cell r="BE15">
            <v>8.9602173168004668</v>
          </cell>
          <cell r="BF15">
            <v>8.7854371898036323</v>
          </cell>
          <cell r="BG15">
            <v>8.9017107090758643</v>
          </cell>
          <cell r="BH15">
            <v>8.9293688863058041</v>
          </cell>
          <cell r="BI15">
            <v>8.7687029061513648</v>
          </cell>
          <cell r="BJ15">
            <v>8.497741535197461</v>
          </cell>
          <cell r="BK15">
            <v>8.2275804393189702</v>
          </cell>
          <cell r="BL15">
            <v>8.1074812543684711</v>
          </cell>
          <cell r="BM15">
            <v>8.1074812543684711</v>
          </cell>
          <cell r="BO15">
            <v>8.8631533436230008</v>
          </cell>
        </row>
        <row r="16">
          <cell r="B16" t="str">
            <v>Deficit in balance of goods and services</v>
          </cell>
          <cell r="C16" t="str">
            <v>...</v>
          </cell>
          <cell r="D16" t="str">
            <v>...</v>
          </cell>
          <cell r="E16" t="str">
            <v>...</v>
          </cell>
          <cell r="F16">
            <v>6.9470778193933711</v>
          </cell>
          <cell r="G16">
            <v>8.7730102955317513</v>
          </cell>
          <cell r="H16">
            <v>7.8928630227706513</v>
          </cell>
          <cell r="I16">
            <v>7.6884849873263121</v>
          </cell>
          <cell r="J16">
            <v>8.8487772492076662</v>
          </cell>
          <cell r="K16">
            <v>9.481126372569129</v>
          </cell>
          <cell r="L16">
            <v>10.954829900563627</v>
          </cell>
          <cell r="M16">
            <v>13.349469745160516</v>
          </cell>
          <cell r="S16">
            <v>12.286058747074232</v>
          </cell>
          <cell r="AQ16">
            <v>13.18490283577183</v>
          </cell>
          <cell r="AR16">
            <v>13.362483754235036</v>
          </cell>
          <cell r="AS16">
            <v>14.117994520970051</v>
          </cell>
          <cell r="AT16">
            <v>13.013699809675884</v>
          </cell>
          <cell r="AU16">
            <v>12.36008435490233</v>
          </cell>
          <cell r="AY16">
            <v>12.474339407155171</v>
          </cell>
          <cell r="AZ16">
            <v>12.04267780670726</v>
          </cell>
          <cell r="BA16">
            <v>12.018432901128602</v>
          </cell>
          <cell r="BB16">
            <v>11.946959247246998</v>
          </cell>
          <cell r="BC16">
            <v>11.763651102699704</v>
          </cell>
          <cell r="BD16">
            <v>11.768268974902476</v>
          </cell>
          <cell r="BE16">
            <v>11.570638449787268</v>
          </cell>
          <cell r="BF16">
            <v>11.392157704968312</v>
          </cell>
          <cell r="BG16">
            <v>11.482746807890571</v>
          </cell>
          <cell r="BH16">
            <v>11.45199127089198</v>
          </cell>
          <cell r="BI16">
            <v>11.29626825950335</v>
          </cell>
          <cell r="BJ16">
            <v>11.192638439429356</v>
          </cell>
          <cell r="BK16">
            <v>11.027350997979767</v>
          </cell>
          <cell r="BL16">
            <v>11.009420491078476</v>
          </cell>
          <cell r="BM16">
            <v>11.009420491078476</v>
          </cell>
        </row>
        <row r="17">
          <cell r="B17" t="str">
            <v xml:space="preserve">Exports </v>
          </cell>
          <cell r="C17" t="str">
            <v>...</v>
          </cell>
          <cell r="D17" t="str">
            <v>...</v>
          </cell>
          <cell r="E17" t="str">
            <v>...</v>
          </cell>
          <cell r="F17">
            <v>14.952078314139531</v>
          </cell>
          <cell r="G17">
            <v>18.27157637881955</v>
          </cell>
          <cell r="H17">
            <v>17.799828359373048</v>
          </cell>
          <cell r="I17">
            <v>16.923208486506024</v>
          </cell>
          <cell r="J17">
            <v>15.881186419954696</v>
          </cell>
          <cell r="K17">
            <v>15.878767462884809</v>
          </cell>
          <cell r="L17">
            <v>18.424161525321722</v>
          </cell>
          <cell r="M17">
            <v>18.155474004561626</v>
          </cell>
          <cell r="S17">
            <v>17.313851633515469</v>
          </cell>
          <cell r="AQ17">
            <v>18.838630110839709</v>
          </cell>
          <cell r="AR17">
            <v>19.164114443991636</v>
          </cell>
          <cell r="AS17">
            <v>18.982352574911502</v>
          </cell>
          <cell r="AT17">
            <v>19.334124267410203</v>
          </cell>
          <cell r="AU17">
            <v>19.39604794729</v>
          </cell>
          <cell r="AY17">
            <v>19.14197379222103</v>
          </cell>
          <cell r="AZ17">
            <v>19.236832220032134</v>
          </cell>
          <cell r="BA17">
            <v>19.269336367695487</v>
          </cell>
          <cell r="BB17">
            <v>19.313949334351715</v>
          </cell>
          <cell r="BC17">
            <v>19.405636225206894</v>
          </cell>
          <cell r="BD17">
            <v>19.532229728106756</v>
          </cell>
          <cell r="BE17">
            <v>19.695989148896192</v>
          </cell>
          <cell r="BF17">
            <v>19.900468689125436</v>
          </cell>
          <cell r="BG17">
            <v>20.087089905095674</v>
          </cell>
          <cell r="BH17">
            <v>20.141766835383219</v>
          </cell>
          <cell r="BI17">
            <v>20.210016899718582</v>
          </cell>
          <cell r="BJ17">
            <v>20.340892994016848</v>
          </cell>
          <cell r="BK17">
            <v>20.450513900699875</v>
          </cell>
          <cell r="BL17">
            <v>20.538747340722718</v>
          </cell>
          <cell r="BM17">
            <v>20.538747340722718</v>
          </cell>
        </row>
        <row r="18">
          <cell r="B18" t="str">
            <v xml:space="preserve">Imports </v>
          </cell>
          <cell r="C18" t="str">
            <v>...</v>
          </cell>
          <cell r="D18" t="str">
            <v>...</v>
          </cell>
          <cell r="E18" t="str">
            <v>...</v>
          </cell>
          <cell r="F18">
            <v>21.899156133532902</v>
          </cell>
          <cell r="G18">
            <v>27.044586674351301</v>
          </cell>
          <cell r="H18">
            <v>25.6926913821437</v>
          </cell>
          <cell r="I18">
            <v>24.611693473832336</v>
          </cell>
          <cell r="J18">
            <v>24.729963669162363</v>
          </cell>
          <cell r="K18">
            <v>25.359893835453938</v>
          </cell>
          <cell r="L18">
            <v>29.378991425885349</v>
          </cell>
          <cell r="M18">
            <v>31.504943749722141</v>
          </cell>
          <cell r="S18">
            <v>29.599910380589701</v>
          </cell>
          <cell r="AQ18">
            <v>32.023532946611539</v>
          </cell>
          <cell r="AR18">
            <v>32.526598198226672</v>
          </cell>
          <cell r="AS18">
            <v>33.100347095881553</v>
          </cell>
          <cell r="AT18">
            <v>32.347824077086088</v>
          </cell>
          <cell r="AU18">
            <v>31.756132302192331</v>
          </cell>
          <cell r="AY18">
            <v>31.616313199376201</v>
          </cell>
          <cell r="AZ18">
            <v>31.279510026739395</v>
          </cell>
          <cell r="BA18">
            <v>31.287769268824089</v>
          </cell>
          <cell r="BB18">
            <v>31.260908581598713</v>
          </cell>
          <cell r="BC18">
            <v>31.169287327906599</v>
          </cell>
          <cell r="BD18">
            <v>31.300498703009232</v>
          </cell>
          <cell r="BE18">
            <v>31.26662759868346</v>
          </cell>
          <cell r="BF18">
            <v>31.292626394093748</v>
          </cell>
          <cell r="BG18">
            <v>31.569836712986245</v>
          </cell>
          <cell r="BH18">
            <v>31.5937581062752</v>
          </cell>
          <cell r="BI18">
            <v>31.506285159221932</v>
          </cell>
          <cell r="BJ18">
            <v>31.533531433446203</v>
          </cell>
          <cell r="BK18">
            <v>31.477864898679641</v>
          </cell>
          <cell r="BL18">
            <v>31.548167831801194</v>
          </cell>
          <cell r="BM18">
            <v>31.548167831801194</v>
          </cell>
        </row>
        <row r="19">
          <cell r="B19" t="str">
            <v>Net current transfers (negative = inflow)</v>
          </cell>
          <cell r="C19" t="str">
            <v>...</v>
          </cell>
          <cell r="D19" t="str">
            <v>...</v>
          </cell>
          <cell r="E19" t="str">
            <v>...</v>
          </cell>
          <cell r="F19">
            <v>-2.0623463744560051</v>
          </cell>
          <cell r="G19">
            <v>-2.8022125197568224</v>
          </cell>
          <cell r="H19">
            <v>-2.6333321153591847</v>
          </cell>
          <cell r="I19">
            <v>-3.6949413103108126</v>
          </cell>
          <cell r="J19">
            <v>-3.4761628206333217</v>
          </cell>
          <cell r="K19">
            <v>-4.0028493083425385</v>
          </cell>
          <cell r="L19">
            <v>-4.3413653601271607</v>
          </cell>
          <cell r="M19">
            <v>-6.3469723237016096</v>
          </cell>
          <cell r="O19">
            <v>-3.670022766585932</v>
          </cell>
          <cell r="Q19">
            <v>1.3189921174497869</v>
          </cell>
          <cell r="S19">
            <v>-5.0441175816710766</v>
          </cell>
          <cell r="AQ19">
            <v>-2.8162818986302991</v>
          </cell>
          <cell r="AR19">
            <v>-2.9326896965970217</v>
          </cell>
          <cell r="AS19">
            <v>-3.45414555390458</v>
          </cell>
          <cell r="AT19">
            <v>-3.2677949807650029</v>
          </cell>
          <cell r="AU19">
            <v>-3.1018952984828645</v>
          </cell>
          <cell r="AW19">
            <v>-3.4361541683418078</v>
          </cell>
          <cell r="AY19">
            <v>-3.1539674650447331</v>
          </cell>
          <cell r="AZ19">
            <v>-2.8272975619206235</v>
          </cell>
          <cell r="BA19">
            <v>-2.8048616317971997</v>
          </cell>
          <cell r="BB19">
            <v>-2.7871395744387848</v>
          </cell>
          <cell r="BC19">
            <v>-2.774007845492279</v>
          </cell>
          <cell r="BD19">
            <v>-2.7653504519566741</v>
          </cell>
          <cell r="BE19">
            <v>-2.7610586626863913</v>
          </cell>
          <cell r="BF19">
            <v>-2.7738814224363262</v>
          </cell>
          <cell r="BG19">
            <v>-2.7898458621859286</v>
          </cell>
          <cell r="BH19">
            <v>-2.8089252944839633</v>
          </cell>
          <cell r="BI19">
            <v>-2.8310959440539851</v>
          </cell>
          <cell r="BJ19">
            <v>-2.8563368911891192</v>
          </cell>
          <cell r="BK19">
            <v>-2.9014092185792237</v>
          </cell>
          <cell r="BL19">
            <v>-2.9473914073855663</v>
          </cell>
          <cell r="BM19">
            <v>-2.9473914073855663</v>
          </cell>
          <cell r="BO19">
            <v>-2.8486640427357575</v>
          </cell>
        </row>
        <row r="20">
          <cell r="B20" t="str">
            <v>o/w official</v>
          </cell>
          <cell r="C20" t="str">
            <v>...</v>
          </cell>
          <cell r="D20" t="str">
            <v>...</v>
          </cell>
          <cell r="E20" t="str">
            <v>...</v>
          </cell>
          <cell r="F20">
            <v>-2.4161275246653973</v>
          </cell>
          <cell r="G20">
            <v>-3.0816828584393154</v>
          </cell>
          <cell r="H20">
            <v>-2.4232369073474187</v>
          </cell>
          <cell r="I20">
            <v>-2.9562195322771796</v>
          </cell>
          <cell r="J20">
            <v>-2.9042826859478681</v>
          </cell>
          <cell r="K20">
            <v>-3.2913341117144008</v>
          </cell>
          <cell r="L20">
            <v>-3.2994376736966409</v>
          </cell>
          <cell r="M20">
            <v>-3.180753976449882</v>
          </cell>
          <cell r="S20">
            <v>-2.7577097832655428</v>
          </cell>
          <cell r="AQ20">
            <v>-0.93212966680631171</v>
          </cell>
          <cell r="AR20">
            <v>-0.89117708432319176</v>
          </cell>
          <cell r="AS20">
            <v>-1.4705158133669454</v>
          </cell>
          <cell r="AT20">
            <v>-1.2366389864967622</v>
          </cell>
          <cell r="AU20">
            <v>-1.0206115837942205</v>
          </cell>
          <cell r="AW20">
            <v>-1.3847971530088292</v>
          </cell>
          <cell r="AY20">
            <v>-1.0206115837942205</v>
          </cell>
          <cell r="AZ20">
            <v>-0.64065021910250708</v>
          </cell>
          <cell r="BA20">
            <v>-0.56367498202251387</v>
          </cell>
          <cell r="BB20">
            <v>-0.49013655341427775</v>
          </cell>
          <cell r="BC20">
            <v>-0.41988148584561563</v>
          </cell>
          <cell r="BD20">
            <v>-0.35276318304135301</v>
          </cell>
          <cell r="BE20">
            <v>-0.28864159399125383</v>
          </cell>
          <cell r="BF20">
            <v>-0.24023361021575243</v>
          </cell>
          <cell r="BG20">
            <v>-0.19353355891782814</v>
          </cell>
          <cell r="BH20">
            <v>-0.14848118075345412</v>
          </cell>
          <cell r="BI20">
            <v>-0.10501834245126211</v>
          </cell>
          <cell r="BJ20">
            <v>-6.3088961800358306E-2</v>
          </cell>
          <cell r="BK20">
            <v>-3.9418135639516863E-2</v>
          </cell>
          <cell r="BL20">
            <v>-1.5047516652783786E-2</v>
          </cell>
          <cell r="BM20">
            <v>-1.5047516652783786E-2</v>
          </cell>
        </row>
        <row r="21">
          <cell r="B21" t="str">
            <v>Other current account flows (negative = net inflow)</v>
          </cell>
          <cell r="C21" t="str">
            <v>...</v>
          </cell>
          <cell r="D21" t="str">
            <v>...</v>
          </cell>
          <cell r="E21" t="str">
            <v>...</v>
          </cell>
          <cell r="F21">
            <v>0.69379955532459148</v>
          </cell>
          <cell r="G21">
            <v>0.57869578529002919</v>
          </cell>
          <cell r="H21">
            <v>0.43891631335872283</v>
          </cell>
          <cell r="I21">
            <v>0.15749327162125226</v>
          </cell>
          <cell r="J21">
            <v>0.43713796871776189</v>
          </cell>
          <cell r="K21">
            <v>-3.7165000306240259E-2</v>
          </cell>
          <cell r="L21">
            <v>6.9412017638388335E-3</v>
          </cell>
          <cell r="M21">
            <v>0.33916090215323091</v>
          </cell>
          <cell r="S21">
            <v>7.9241119128184323E-2</v>
          </cell>
          <cell r="AQ21">
            <v>4.5151670486470508E-2</v>
          </cell>
          <cell r="AR21">
            <v>9.9032531448298045E-2</v>
          </cell>
          <cell r="AS21">
            <v>1.9946652244471341E-2</v>
          </cell>
          <cell r="AT21">
            <v>1.2907357387251572E-2</v>
          </cell>
          <cell r="AU21">
            <v>0.12100570003042366</v>
          </cell>
          <cell r="AY21">
            <v>0.31900556354176501</v>
          </cell>
          <cell r="AZ21">
            <v>6.9074943836879399E-2</v>
          </cell>
          <cell r="BA21">
            <v>6.9748073500505381E-2</v>
          </cell>
          <cell r="BB21">
            <v>7.9796410144478802E-2</v>
          </cell>
          <cell r="BC21">
            <v>7.398184024503518E-2</v>
          </cell>
          <cell r="BD21">
            <v>0.14826692249592766</v>
          </cell>
          <cell r="BE21">
            <v>0.15063752969959054</v>
          </cell>
          <cell r="BF21">
            <v>0.16716090727164623</v>
          </cell>
          <cell r="BG21">
            <v>0.20880976337122181</v>
          </cell>
          <cell r="BH21">
            <v>0.28630290989778695</v>
          </cell>
          <cell r="BI21">
            <v>0.30353059070200006</v>
          </cell>
          <cell r="BJ21">
            <v>0.1614399869572245</v>
          </cell>
          <cell r="BK21">
            <v>0.10163865991842735</v>
          </cell>
          <cell r="BL21">
            <v>4.5452170675561288E-2</v>
          </cell>
          <cell r="BM21">
            <v>4.5452170675561288E-2</v>
          </cell>
        </row>
        <row r="22">
          <cell r="B22" t="str">
            <v>Net FDI (negative = inflow)</v>
          </cell>
          <cell r="C22" t="str">
            <v>...</v>
          </cell>
          <cell r="D22" t="str">
            <v>...</v>
          </cell>
          <cell r="E22" t="str">
            <v>...</v>
          </cell>
          <cell r="F22">
            <v>-0.79688646348222281</v>
          </cell>
          <cell r="G22">
            <v>5.8708710140934983E-2</v>
          </cell>
          <cell r="H22">
            <v>-0.49985476999081868</v>
          </cell>
          <cell r="I22">
            <v>-1.3632060606793051</v>
          </cell>
          <cell r="J22">
            <v>-0.19169135616745037</v>
          </cell>
          <cell r="K22">
            <v>-0.82586585322908734</v>
          </cell>
          <cell r="L22">
            <v>-0.45479821930072856</v>
          </cell>
          <cell r="M22">
            <v>-0.43775215915134646</v>
          </cell>
          <cell r="O22">
            <v>-0.56391827148250306</v>
          </cell>
          <cell r="Q22">
            <v>0.43423136108833105</v>
          </cell>
          <cell r="S22">
            <v>-0.37201647876739574</v>
          </cell>
          <cell r="AQ22">
            <v>-0.33668238807542394</v>
          </cell>
          <cell r="AR22">
            <v>-0.44852968701131585</v>
          </cell>
          <cell r="AS22">
            <v>-0.43390547947703312</v>
          </cell>
          <cell r="AT22">
            <v>-0.43489430339779195</v>
          </cell>
          <cell r="AU22">
            <v>-0.43874324241010459</v>
          </cell>
          <cell r="AW22">
            <v>-0.41079526318984422</v>
          </cell>
          <cell r="AY22">
            <v>-0.42963317013733576</v>
          </cell>
          <cell r="AZ22">
            <v>-0.42892103866289788</v>
          </cell>
          <cell r="BA22">
            <v>-0.40807970442399133</v>
          </cell>
          <cell r="BB22">
            <v>-0.4029762920569675</v>
          </cell>
          <cell r="BC22">
            <v>-0.38844381500799458</v>
          </cell>
          <cell r="BD22">
            <v>-0.38714526484799933</v>
          </cell>
          <cell r="BE22">
            <v>-0.36987337628972111</v>
          </cell>
          <cell r="BF22">
            <v>-0.36688388943491324</v>
          </cell>
          <cell r="BG22">
            <v>-0.37129681450565721</v>
          </cell>
          <cell r="BH22">
            <v>-0.38961980129758494</v>
          </cell>
          <cell r="BI22">
            <v>-0.3649254557466805</v>
          </cell>
          <cell r="BJ22">
            <v>-0.3417970597418184</v>
          </cell>
          <cell r="BK22">
            <v>-0.32013373142660717</v>
          </cell>
          <cell r="BL22">
            <v>-0.29984323156298182</v>
          </cell>
          <cell r="BM22">
            <v>-0.29984323156298182</v>
          </cell>
          <cell r="BO22">
            <v>-0.37129439178040891</v>
          </cell>
        </row>
        <row r="23">
          <cell r="B23" t="str">
            <v>Endogenous debt dynamics4</v>
          </cell>
          <cell r="C23" t="str">
            <v>...</v>
          </cell>
          <cell r="D23" t="str">
            <v>...</v>
          </cell>
          <cell r="E23" t="str">
            <v>...</v>
          </cell>
          <cell r="F23" t="str">
            <v>...</v>
          </cell>
          <cell r="G23">
            <v>-0.51203187618849466</v>
          </cell>
          <cell r="H23">
            <v>3.5504525820691333</v>
          </cell>
          <cell r="I23">
            <v>3.5441196181402699</v>
          </cell>
          <cell r="J23">
            <v>-2.7921589590389067</v>
          </cell>
          <cell r="K23">
            <v>-9.3236183771680725</v>
          </cell>
          <cell r="L23">
            <v>-10.161201520919734</v>
          </cell>
          <cell r="M23">
            <v>-7.6584356835641207</v>
          </cell>
          <cell r="S23">
            <v>-1.5117496770964518</v>
          </cell>
          <cell r="AQ23">
            <v>-0.38004271280454172</v>
          </cell>
          <cell r="AR23">
            <v>-0.52125283616885643</v>
          </cell>
          <cell r="AS23">
            <v>-0.68535316624694231</v>
          </cell>
          <cell r="AT23">
            <v>-0.84069259130273233</v>
          </cell>
          <cell r="AU23">
            <v>-0.96985247337745006</v>
          </cell>
          <cell r="AY23">
            <v>-1.0931370201656896</v>
          </cell>
          <cell r="AZ23">
            <v>-1.2161669021755424</v>
          </cell>
          <cell r="BA23">
            <v>-1.3350304986531114</v>
          </cell>
          <cell r="BB23">
            <v>-1.4440535027363719</v>
          </cell>
          <cell r="BC23">
            <v>-1.5489788653486838</v>
          </cell>
          <cell r="BD23">
            <v>-1.617480389603644</v>
          </cell>
          <cell r="BE23">
            <v>-1.617480389603644</v>
          </cell>
          <cell r="BF23">
            <v>-1.7814762948123284</v>
          </cell>
          <cell r="BG23">
            <v>-1.844953599899652</v>
          </cell>
          <cell r="BH23">
            <v>-1.8982263751673727</v>
          </cell>
          <cell r="BI23">
            <v>-1.9528715204815217</v>
          </cell>
          <cell r="BJ23">
            <v>-1.9719657651998261</v>
          </cell>
          <cell r="BK23">
            <v>-2.0402590450796101</v>
          </cell>
          <cell r="BL23">
            <v>-2.0978487801928751</v>
          </cell>
          <cell r="BM23">
            <v>-2.0978487801928751</v>
          </cell>
        </row>
        <row r="24">
          <cell r="B24" t="str">
            <v>Denominator: 1+g+r+gr</v>
          </cell>
          <cell r="C24" t="str">
            <v>...</v>
          </cell>
          <cell r="D24" t="str">
            <v>...</v>
          </cell>
          <cell r="E24" t="str">
            <v>...</v>
          </cell>
          <cell r="F24" t="str">
            <v>...</v>
          </cell>
          <cell r="G24">
            <v>1.0132064967075223</v>
          </cell>
          <cell r="H24">
            <v>0.96510148457990164</v>
          </cell>
          <cell r="I24">
            <v>0.96895679134046653</v>
          </cell>
          <cell r="J24">
            <v>1.0386879897459993</v>
          </cell>
          <cell r="K24">
            <v>1.1337970101364221</v>
          </cell>
          <cell r="L24">
            <v>1.1857255729080578</v>
          </cell>
          <cell r="M24">
            <v>1.1374394888121677</v>
          </cell>
          <cell r="S24">
            <v>0.99226873523756343</v>
          </cell>
          <cell r="AQ24">
            <v>1.0869611879056618</v>
          </cell>
          <cell r="AR24">
            <v>1.0680027089986208</v>
          </cell>
          <cell r="AS24">
            <v>1.0700763955094874</v>
          </cell>
          <cell r="AT24">
            <v>1.0727327229008283</v>
          </cell>
          <cell r="AU24">
            <v>1.0756644544850433</v>
          </cell>
          <cell r="AY24">
            <v>1.0676695614461231</v>
          </cell>
          <cell r="AZ24">
            <v>1.0676695614461231</v>
          </cell>
          <cell r="BA24">
            <v>1.0676695614461233</v>
          </cell>
          <cell r="BB24">
            <v>1.0676695614461231</v>
          </cell>
          <cell r="BC24">
            <v>1.0676695614461233</v>
          </cell>
          <cell r="BD24">
            <v>1.0676695614461229</v>
          </cell>
          <cell r="BE24">
            <v>1.0676695614461233</v>
          </cell>
          <cell r="BF24">
            <v>1.0676695614461231</v>
          </cell>
          <cell r="BG24">
            <v>1.0676695614461231</v>
          </cell>
          <cell r="BH24">
            <v>1.0676695614461231</v>
          </cell>
          <cell r="BI24">
            <v>1.0676695614461231</v>
          </cell>
          <cell r="BJ24">
            <v>1.0676695614461231</v>
          </cell>
          <cell r="BK24">
            <v>1.0676695614461233</v>
          </cell>
          <cell r="BL24">
            <v>1.0676695614461231</v>
          </cell>
          <cell r="BM24">
            <v>1.0676695614461231</v>
          </cell>
        </row>
        <row r="25">
          <cell r="B25" t="str">
            <v>Contribution from nominal interest rate</v>
          </cell>
          <cell r="C25" t="str">
            <v>...</v>
          </cell>
          <cell r="D25" t="str">
            <v>...</v>
          </cell>
          <cell r="E25" t="str">
            <v>...</v>
          </cell>
          <cell r="F25" t="str">
            <v>...</v>
          </cell>
          <cell r="G25">
            <v>0.50308354975034053</v>
          </cell>
          <cell r="H25">
            <v>0.68053481445712938</v>
          </cell>
          <cell r="I25">
            <v>0.52368348906850803</v>
          </cell>
          <cell r="J25">
            <v>0.61885829588949803</v>
          </cell>
          <cell r="K25">
            <v>0.66528439738551837</v>
          </cell>
          <cell r="L25">
            <v>0.50872588524002937</v>
          </cell>
          <cell r="M25">
            <v>8.4917062315320535E-2</v>
          </cell>
          <cell r="S25">
            <v>0.22353337290293215</v>
          </cell>
          <cell r="AQ25">
            <v>0.20186623279968277</v>
          </cell>
          <cell r="AR25">
            <v>0.19098121784127661</v>
          </cell>
          <cell r="AS25">
            <v>0.21498112536406264</v>
          </cell>
          <cell r="AT25">
            <v>0.21821804658423632</v>
          </cell>
          <cell r="AU25">
            <v>0.23976196745757861</v>
          </cell>
          <cell r="AY25">
            <v>0.25033553967047056</v>
          </cell>
          <cell r="AZ25">
            <v>0.25860564411199743</v>
          </cell>
          <cell r="BA25">
            <v>0.25513319379673038</v>
          </cell>
          <cell r="BB25">
            <v>0.2540869142347314</v>
          </cell>
          <cell r="BC25">
            <v>0.24931523826764476</v>
          </cell>
          <cell r="BD25">
            <v>0.27066335560081756</v>
          </cell>
          <cell r="BE25">
            <v>0.26842081090287867</v>
          </cell>
          <cell r="BF25">
            <v>0.27003095746423966</v>
          </cell>
          <cell r="BG25">
            <v>0.2747193503230011</v>
          </cell>
          <cell r="BH25">
            <v>0.28793930817777302</v>
          </cell>
          <cell r="BI25">
            <v>0.29646721996225023</v>
          </cell>
          <cell r="BJ25">
            <v>0.33321233160645169</v>
          </cell>
          <cell r="BK25">
            <v>0.31209312659913846</v>
          </cell>
          <cell r="BL25">
            <v>0.29231246995223753</v>
          </cell>
          <cell r="BM25">
            <v>0.29231246995223753</v>
          </cell>
        </row>
        <row r="26">
          <cell r="B26" t="str">
            <v xml:space="preserve">Contribution from real GDP growth </v>
          </cell>
          <cell r="C26" t="str">
            <v>...</v>
          </cell>
          <cell r="D26" t="str">
            <v>...</v>
          </cell>
          <cell r="E26" t="str">
            <v>...</v>
          </cell>
          <cell r="F26" t="str">
            <v>...</v>
          </cell>
          <cell r="G26">
            <v>0.43714064425146126</v>
          </cell>
          <cell r="H26">
            <v>1.1472609306642767</v>
          </cell>
          <cell r="I26">
            <v>-6.8969799271500865</v>
          </cell>
          <cell r="J26">
            <v>-2.6468200668125808</v>
          </cell>
          <cell r="K26">
            <v>-3.3114345042229623</v>
          </cell>
          <cell r="L26">
            <v>0.362293322406188</v>
          </cell>
          <cell r="M26">
            <v>-3.407927777375376</v>
          </cell>
          <cell r="S26">
            <v>-1.7352830499993839</v>
          </cell>
          <cell r="AQ26">
            <v>-0.58190894560422446</v>
          </cell>
          <cell r="AR26">
            <v>-0.71223405401013307</v>
          </cell>
          <cell r="AS26">
            <v>-0.90033429161100498</v>
          </cell>
          <cell r="AT26">
            <v>-1.0589106378869686</v>
          </cell>
          <cell r="AU26">
            <v>-1.2096144408350287</v>
          </cell>
          <cell r="AY26">
            <v>-1.3434725598361601</v>
          </cell>
          <cell r="AZ26">
            <v>-1.4747725462875398</v>
          </cell>
          <cell r="BA26">
            <v>-1.5901636924498417</v>
          </cell>
          <cell r="BB26">
            <v>-1.6981404169711032</v>
          </cell>
          <cell r="BC26">
            <v>-1.7982941036163285</v>
          </cell>
          <cell r="BD26">
            <v>-1.8881437452044616</v>
          </cell>
          <cell r="BE26">
            <v>-1.9746822736884333</v>
          </cell>
          <cell r="BF26">
            <v>-2.051507252276568</v>
          </cell>
          <cell r="BG26">
            <v>-2.119672950222653</v>
          </cell>
          <cell r="BH26">
            <v>-2.1861656833451457</v>
          </cell>
          <cell r="BI26">
            <v>-2.2493387404437719</v>
          </cell>
          <cell r="BJ26">
            <v>-2.3051780968062778</v>
          </cell>
          <cell r="BK26">
            <v>-2.3523521716787488</v>
          </cell>
          <cell r="BL26">
            <v>-2.3901612501451126</v>
          </cell>
          <cell r="BM26">
            <v>-2.3901612501451126</v>
          </cell>
        </row>
        <row r="27">
          <cell r="B27" t="str">
            <v xml:space="preserve">Contribution from price and exchange rate changes </v>
          </cell>
          <cell r="C27" t="str">
            <v>...</v>
          </cell>
          <cell r="D27" t="str">
            <v>...</v>
          </cell>
          <cell r="E27" t="str">
            <v>...</v>
          </cell>
          <cell r="F27" t="str">
            <v>...</v>
          </cell>
          <cell r="G27">
            <v>-1.4522560701902965</v>
          </cell>
          <cell r="H27">
            <v>1.7226568369477271</v>
          </cell>
          <cell r="I27">
            <v>9.9174160562218479</v>
          </cell>
          <cell r="J27">
            <v>-0.76419718811582416</v>
          </cell>
          <cell r="K27">
            <v>-6.6774682703306292</v>
          </cell>
          <cell r="L27">
            <v>-11.032220728565951</v>
          </cell>
          <cell r="M27">
            <v>-4.3354249685040651</v>
          </cell>
          <cell r="S27" t="str">
            <v>…</v>
          </cell>
          <cell r="AQ27" t="str">
            <v>…</v>
          </cell>
          <cell r="AR27" t="str">
            <v>…</v>
          </cell>
          <cell r="AS27" t="str">
            <v>…</v>
          </cell>
          <cell r="AT27" t="str">
            <v>…</v>
          </cell>
          <cell r="AU27" t="str">
            <v>…</v>
          </cell>
          <cell r="AY27" t="str">
            <v>…</v>
          </cell>
          <cell r="AZ27" t="str">
            <v>…</v>
          </cell>
          <cell r="BA27" t="str">
            <v>…</v>
          </cell>
          <cell r="BB27" t="str">
            <v>…</v>
          </cell>
          <cell r="BC27" t="str">
            <v>…</v>
          </cell>
          <cell r="BD27" t="str">
            <v>…</v>
          </cell>
          <cell r="BE27" t="str">
            <v>…</v>
          </cell>
          <cell r="BF27" t="str">
            <v>…</v>
          </cell>
          <cell r="BG27" t="str">
            <v>…</v>
          </cell>
          <cell r="BH27" t="str">
            <v>…</v>
          </cell>
          <cell r="BI27" t="str">
            <v>…</v>
          </cell>
          <cell r="BJ27" t="str">
            <v>…</v>
          </cell>
          <cell r="BK27" t="str">
            <v>…</v>
          </cell>
          <cell r="BL27" t="str">
            <v>…</v>
          </cell>
          <cell r="BM27" t="str">
            <v>…</v>
          </cell>
        </row>
        <row r="28">
          <cell r="B28" t="str">
            <v>Residual (3-4)5</v>
          </cell>
          <cell r="C28" t="str">
            <v>...</v>
          </cell>
          <cell r="D28" t="str">
            <v>...</v>
          </cell>
          <cell r="E28" t="str">
            <v>...</v>
          </cell>
          <cell r="F28" t="str">
            <v>...</v>
          </cell>
          <cell r="G28">
            <v>-4.6099574682213555</v>
          </cell>
          <cell r="H28">
            <v>6.1621447837081114</v>
          </cell>
          <cell r="I28">
            <v>-9.0309614398026561</v>
          </cell>
          <cell r="J28">
            <v>-9.7582144697986184</v>
          </cell>
          <cell r="K28">
            <v>-11.817784497797472</v>
          </cell>
          <cell r="L28">
            <v>-6.1936566623650764</v>
          </cell>
          <cell r="M28">
            <v>-5.9422135149069453</v>
          </cell>
          <cell r="S28">
            <v>-41.332787707046492</v>
          </cell>
          <cell r="AQ28">
            <v>-7.1473236362420032</v>
          </cell>
          <cell r="AR28">
            <v>-6.1007247651321466</v>
          </cell>
          <cell r="AS28">
            <v>-6.3966374742782053</v>
          </cell>
          <cell r="AT28">
            <v>-5.1568241394267345</v>
          </cell>
          <cell r="AU28">
            <v>-5.119504819594491</v>
          </cell>
          <cell r="AY28">
            <v>-5.1170265641588726</v>
          </cell>
          <cell r="AZ28">
            <v>-5.0032278981866032</v>
          </cell>
          <cell r="BA28">
            <v>-5.0734540912269601</v>
          </cell>
          <cell r="BB28">
            <v>-5.1045504799229295</v>
          </cell>
          <cell r="BC28">
            <v>-5.0735650734585676</v>
          </cell>
          <cell r="BD28">
            <v>-5.1695656473314777</v>
          </cell>
          <cell r="BE28">
            <v>-5.1289967902723079</v>
          </cell>
          <cell r="BF28">
            <v>-5.0798147317613793</v>
          </cell>
          <cell r="BG28">
            <v>-5.1664173171442798</v>
          </cell>
          <cell r="BH28">
            <v>-5.1983185543167831</v>
          </cell>
          <cell r="BI28">
            <v>-5.1752419863792509</v>
          </cell>
          <cell r="BJ28">
            <v>-5.1062752712301478</v>
          </cell>
          <cell r="BK28">
            <v>-5.0034298890833266</v>
          </cell>
          <cell r="BL28">
            <v>-4.9707168950841298</v>
          </cell>
          <cell r="BM28">
            <v>-4.9707168950841298</v>
          </cell>
        </row>
        <row r="29">
          <cell r="B29" t="str">
            <v>o/w exceptional financing</v>
          </cell>
          <cell r="C29" t="str">
            <v>...</v>
          </cell>
          <cell r="D29" t="str">
            <v>...</v>
          </cell>
          <cell r="E29" t="str">
            <v>...</v>
          </cell>
          <cell r="F29" t="str">
            <v>...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S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1">
          <cell r="B31" t="str">
            <v>NPV of external debt6</v>
          </cell>
          <cell r="C31" t="str">
            <v>...</v>
          </cell>
          <cell r="D31" t="str">
            <v>...</v>
          </cell>
          <cell r="E31" t="str">
            <v>...</v>
          </cell>
          <cell r="F31" t="str">
            <v>...</v>
          </cell>
          <cell r="G31" t="str">
            <v>...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21.9</v>
          </cell>
          <cell r="S31">
            <v>7.8871660080096468</v>
          </cell>
          <cell r="AQ31">
            <v>8.7691745180575502</v>
          </cell>
          <cell r="AR31">
            <v>10.552341638315294</v>
          </cell>
          <cell r="AS31">
            <v>12.283496277433215</v>
          </cell>
          <cell r="AT31">
            <v>13.71661071429631</v>
          </cell>
          <cell r="AU31">
            <v>14.910408728406214</v>
          </cell>
          <cell r="AY31">
            <v>16.145724976192458</v>
          </cell>
          <cell r="AZ31">
            <v>17.123694946975025</v>
          </cell>
          <cell r="BA31">
            <v>17.949811254266841</v>
          </cell>
          <cell r="BB31">
            <v>18.640705726774396</v>
          </cell>
          <cell r="BC31">
            <v>19.129144990983306</v>
          </cell>
          <cell r="BD31">
            <v>19.566699893451865</v>
          </cell>
          <cell r="BE31">
            <v>19.941565579741074</v>
          </cell>
          <cell r="BF31">
            <v>20.289346239122146</v>
          </cell>
          <cell r="BG31">
            <v>20.660515421871171</v>
          </cell>
          <cell r="BH31">
            <v>21.060837491483543</v>
          </cell>
          <cell r="BI31">
            <v>21.412675323824633</v>
          </cell>
          <cell r="BJ31">
            <v>21.683575125867474</v>
          </cell>
          <cell r="BK31">
            <v>21.856401279069907</v>
          </cell>
          <cell r="BL31">
            <v>21.990821791248063</v>
          </cell>
          <cell r="BM31">
            <v>21.990821791248063</v>
          </cell>
        </row>
        <row r="32">
          <cell r="B32" t="str">
            <v xml:space="preserve">In percent of exports </v>
          </cell>
          <cell r="C32" t="str">
            <v>...</v>
          </cell>
          <cell r="D32" t="str">
            <v>...</v>
          </cell>
          <cell r="E32" t="str">
            <v>...</v>
          </cell>
          <cell r="F32" t="str">
            <v>...</v>
          </cell>
          <cell r="G32" t="str">
            <v>...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136.4</v>
          </cell>
          <cell r="S32">
            <v>45.554081061558726</v>
          </cell>
          <cell r="AQ32">
            <v>46.548896955154852</v>
          </cell>
          <cell r="AR32">
            <v>55.063027666398021</v>
          </cell>
          <cell r="AS32">
            <v>64.71008390007465</v>
          </cell>
          <cell r="AT32">
            <v>70.945084062675491</v>
          </cell>
          <cell r="AU32">
            <v>76.873437150321564</v>
          </cell>
          <cell r="AY32">
            <v>84.347231646267346</v>
          </cell>
          <cell r="AZ32">
            <v>89.015149433717013</v>
          </cell>
          <cell r="BA32">
            <v>93.152202607035321</v>
          </cell>
          <cell r="BB32">
            <v>96.514210553613239</v>
          </cell>
          <cell r="BC32">
            <v>98.57520139502337</v>
          </cell>
          <cell r="BD32">
            <v>100.1764783940438</v>
          </cell>
          <cell r="BE32">
            <v>101.24683471842107</v>
          </cell>
          <cell r="BF32">
            <v>101.95411251901425</v>
          </cell>
          <cell r="BG32">
            <v>102.85469682012042</v>
          </cell>
          <cell r="BH32">
            <v>104.56300911241701</v>
          </cell>
          <cell r="BI32">
            <v>105.95080365381979</v>
          </cell>
          <cell r="BJ32">
            <v>106.60090062046719</v>
          </cell>
          <cell r="BK32">
            <v>106.87458215082761</v>
          </cell>
          <cell r="BL32">
            <v>107.06992703321434</v>
          </cell>
          <cell r="BM32">
            <v>107.06992703321434</v>
          </cell>
        </row>
        <row r="33">
          <cell r="B33" t="str">
            <v>NPV of PPG external debt</v>
          </cell>
          <cell r="C33" t="str">
            <v>...</v>
          </cell>
          <cell r="D33" t="str">
            <v>...</v>
          </cell>
          <cell r="E33" t="str">
            <v>...</v>
          </cell>
          <cell r="F33" t="str">
            <v>...</v>
          </cell>
          <cell r="G33" t="str">
            <v>...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21.9</v>
          </cell>
          <cell r="S33">
            <v>7.8871660080096468</v>
          </cell>
          <cell r="AQ33">
            <v>8.7691745180575502</v>
          </cell>
          <cell r="AR33">
            <v>10.552341638315294</v>
          </cell>
          <cell r="AS33">
            <v>12.283496277433215</v>
          </cell>
          <cell r="AT33">
            <v>13.71661071429631</v>
          </cell>
          <cell r="AU33">
            <v>14.910408728406214</v>
          </cell>
          <cell r="AY33">
            <v>16.145724976192458</v>
          </cell>
          <cell r="AZ33">
            <v>17.123694946975025</v>
          </cell>
          <cell r="BA33">
            <v>17.949811254266841</v>
          </cell>
          <cell r="BB33">
            <v>18.640705726774396</v>
          </cell>
          <cell r="BC33">
            <v>19.129144990983306</v>
          </cell>
          <cell r="BD33">
            <v>19.566699893451865</v>
          </cell>
          <cell r="BE33">
            <v>19.941565579741074</v>
          </cell>
          <cell r="BF33">
            <v>20.289346239122146</v>
          </cell>
          <cell r="BG33">
            <v>20.660515421871171</v>
          </cell>
          <cell r="BH33">
            <v>21.060837491483543</v>
          </cell>
          <cell r="BI33">
            <v>21.412675323824633</v>
          </cell>
          <cell r="BJ33">
            <v>21.683575125867474</v>
          </cell>
          <cell r="BK33">
            <v>21.856401279069907</v>
          </cell>
          <cell r="BL33">
            <v>21.990821791248063</v>
          </cell>
          <cell r="BM33">
            <v>21.990821791248063</v>
          </cell>
        </row>
        <row r="34">
          <cell r="B34" t="str">
            <v xml:space="preserve">In percent of exports </v>
          </cell>
          <cell r="C34" t="str">
            <v>...</v>
          </cell>
          <cell r="D34" t="str">
            <v>...</v>
          </cell>
          <cell r="E34" t="str">
            <v>...</v>
          </cell>
          <cell r="F34" t="str">
            <v>...</v>
          </cell>
          <cell r="G34" t="str">
            <v>...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136.4</v>
          </cell>
          <cell r="S34">
            <v>45.554081061558726</v>
          </cell>
          <cell r="AQ34">
            <v>46.548896955154852</v>
          </cell>
          <cell r="AR34">
            <v>55.063027666398021</v>
          </cell>
          <cell r="AS34">
            <v>64.71008390007465</v>
          </cell>
          <cell r="AT34">
            <v>70.945084062675491</v>
          </cell>
          <cell r="AU34">
            <v>76.873437150321564</v>
          </cell>
          <cell r="AY34">
            <v>84.347231646267346</v>
          </cell>
          <cell r="AZ34">
            <v>89.015149433717013</v>
          </cell>
          <cell r="BA34">
            <v>93.152202607035321</v>
          </cell>
          <cell r="BB34">
            <v>96.514210553613239</v>
          </cell>
          <cell r="BC34">
            <v>98.57520139502337</v>
          </cell>
          <cell r="BD34">
            <v>100.1764783940438</v>
          </cell>
          <cell r="BE34">
            <v>101.24683471842107</v>
          </cell>
          <cell r="BF34">
            <v>101.95411251901425</v>
          </cell>
          <cell r="BG34">
            <v>102.85469682012042</v>
          </cell>
          <cell r="BH34">
            <v>104.56300911241701</v>
          </cell>
          <cell r="BI34">
            <v>105.95080365381979</v>
          </cell>
          <cell r="BJ34">
            <v>106.60090062046719</v>
          </cell>
          <cell r="BK34">
            <v>106.87458215082761</v>
          </cell>
          <cell r="BL34">
            <v>107.06992703321434</v>
          </cell>
          <cell r="BM34">
            <v>107.06992703321434</v>
          </cell>
        </row>
        <row r="35">
          <cell r="B35" t="str">
            <v>Debt service-to-exports ratio (in percent)</v>
          </cell>
          <cell r="C35" t="str">
            <v>...</v>
          </cell>
          <cell r="D35" t="str">
            <v>...</v>
          </cell>
          <cell r="E35" t="str">
            <v>...</v>
          </cell>
          <cell r="F35">
            <v>21.200529885752008</v>
          </cell>
          <cell r="G35">
            <v>18.372147215763757</v>
          </cell>
          <cell r="H35">
            <v>18.772221463068639</v>
          </cell>
          <cell r="I35">
            <v>21.108321694597869</v>
          </cell>
          <cell r="J35">
            <v>24.90563480213077</v>
          </cell>
          <cell r="K35">
            <v>21.425053347671401</v>
          </cell>
          <cell r="L35">
            <v>12.347322587512799</v>
          </cell>
          <cell r="M35">
            <v>9.3000000000000007</v>
          </cell>
          <cell r="S35">
            <v>227.13952219719312</v>
          </cell>
          <cell r="AQ35">
            <v>2.3159806704469128</v>
          </cell>
          <cell r="AR35">
            <v>2.2422520038623284</v>
          </cell>
          <cell r="AS35">
            <v>2.3594406580584328</v>
          </cell>
          <cell r="AT35">
            <v>2.452682079997039</v>
          </cell>
          <cell r="AU35">
            <v>2.6141284280686228</v>
          </cell>
          <cell r="AY35">
            <v>2.7501913858065965</v>
          </cell>
          <cell r="AZ35">
            <v>2.8320457548893558</v>
          </cell>
          <cell r="BA35">
            <v>2.7989142137031333</v>
          </cell>
          <cell r="BB35">
            <v>2.7720763742034276</v>
          </cell>
          <cell r="BC35">
            <v>2.8031058273168266</v>
          </cell>
          <cell r="BD35">
            <v>3.0975071205849729</v>
          </cell>
          <cell r="BE35">
            <v>3.0537255179512215</v>
          </cell>
          <cell r="BF35">
            <v>3.0179494987369986</v>
          </cell>
          <cell r="BG35">
            <v>2.9740772514079827</v>
          </cell>
          <cell r="BH35">
            <v>2.9807915775156943</v>
          </cell>
          <cell r="BI35">
            <v>2.9906486143664157</v>
          </cell>
          <cell r="BJ35">
            <v>3.1529793963502275</v>
          </cell>
          <cell r="BK35">
            <v>3.1424314161931917</v>
          </cell>
          <cell r="BL35">
            <v>3.1219116548587049</v>
          </cell>
          <cell r="BM35">
            <v>3.1219116548587049</v>
          </cell>
        </row>
        <row r="36">
          <cell r="B36" t="str">
            <v>PPG debt service-to-exports ratio (in percent)</v>
          </cell>
          <cell r="C36" t="str">
            <v>...</v>
          </cell>
          <cell r="D36" t="str">
            <v>...</v>
          </cell>
          <cell r="E36" t="str">
            <v>...</v>
          </cell>
          <cell r="F36">
            <v>21.200529885752008</v>
          </cell>
          <cell r="G36">
            <v>18.372147215763757</v>
          </cell>
          <cell r="H36">
            <v>18.772221463068639</v>
          </cell>
          <cell r="I36">
            <v>21.108321694597869</v>
          </cell>
          <cell r="J36">
            <v>24.90563480213077</v>
          </cell>
          <cell r="K36">
            <v>21.425053347671401</v>
          </cell>
          <cell r="L36">
            <v>12.347322587512799</v>
          </cell>
          <cell r="M36">
            <v>9.3000000000000007</v>
          </cell>
          <cell r="S36">
            <v>227.13952219719312</v>
          </cell>
          <cell r="AQ36">
            <v>2.3159806704469128</v>
          </cell>
          <cell r="AR36">
            <v>2.2422520038623284</v>
          </cell>
          <cell r="AS36">
            <v>2.3594406580584328</v>
          </cell>
          <cell r="AT36">
            <v>2.452682079997039</v>
          </cell>
          <cell r="AU36">
            <v>2.6141284280686228</v>
          </cell>
          <cell r="AY36">
            <v>2.7501913858065965</v>
          </cell>
          <cell r="AZ36">
            <v>2.8320457548893558</v>
          </cell>
          <cell r="BA36">
            <v>2.7989142137031333</v>
          </cell>
          <cell r="BB36">
            <v>2.7720763742034276</v>
          </cell>
          <cell r="BC36">
            <v>2.8031058273168266</v>
          </cell>
          <cell r="BD36">
            <v>3.0975071205849729</v>
          </cell>
          <cell r="BE36">
            <v>3.0537255179512215</v>
          </cell>
          <cell r="BF36">
            <v>3.0179494987369986</v>
          </cell>
          <cell r="BG36">
            <v>2.9740772514079827</v>
          </cell>
          <cell r="BH36">
            <v>2.9807915775156943</v>
          </cell>
          <cell r="BI36">
            <v>2.9906486143664157</v>
          </cell>
          <cell r="BJ36">
            <v>3.1529793963502275</v>
          </cell>
          <cell r="BK36">
            <v>3.1424314161931917</v>
          </cell>
          <cell r="BL36">
            <v>3.1219116548587049</v>
          </cell>
          <cell r="BM36">
            <v>3.1219116548587049</v>
          </cell>
        </row>
        <row r="37">
          <cell r="B37" t="str">
            <v>Total gross financing need (billions of U.S. dollars)</v>
          </cell>
          <cell r="C37" t="str">
            <v>...</v>
          </cell>
          <cell r="D37" t="str">
            <v>...</v>
          </cell>
          <cell r="E37" t="str">
            <v>...</v>
          </cell>
          <cell r="F37" t="str">
            <v>...</v>
          </cell>
          <cell r="G37">
            <v>0.20138374728813563</v>
          </cell>
          <cell r="H37">
            <v>0.15397925172060217</v>
          </cell>
          <cell r="I37">
            <v>0.12383555115319433</v>
          </cell>
          <cell r="J37">
            <v>0.20844119541497086</v>
          </cell>
          <cell r="K37">
            <v>0.21753322752166676</v>
          </cell>
          <cell r="L37">
            <v>0.24872458432818673</v>
          </cell>
          <cell r="M37">
            <v>0.27983751259518774</v>
          </cell>
          <cell r="S37">
            <v>1.561881779496757</v>
          </cell>
          <cell r="AQ37">
            <v>0.40387373435062279</v>
          </cell>
          <cell r="AR37">
            <v>0.43119938026959542</v>
          </cell>
          <cell r="AS37">
            <v>0.46965955104932999</v>
          </cell>
          <cell r="AT37">
            <v>0.46144973100878461</v>
          </cell>
          <cell r="AU37">
            <v>0.47860226637050013</v>
          </cell>
          <cell r="AY37">
            <v>0.5266038629205364</v>
          </cell>
          <cell r="AZ37">
            <v>0.5428441664180268</v>
          </cell>
          <cell r="BA37">
            <v>0.58045627209935502</v>
          </cell>
          <cell r="BB37">
            <v>0.61693555615696272</v>
          </cell>
          <cell r="BC37">
            <v>0.64793755509712359</v>
          </cell>
          <cell r="BD37">
            <v>0.7030321509316334</v>
          </cell>
          <cell r="BE37">
            <v>0.73640580168723657</v>
          </cell>
          <cell r="BF37">
            <v>0.77146875466029308</v>
          </cell>
          <cell r="BG37">
            <v>0.83359892405503788</v>
          </cell>
          <cell r="BH37">
            <v>0.89120884603109218</v>
          </cell>
          <cell r="BI37">
            <v>0.93778065516318598</v>
          </cell>
          <cell r="BJ37">
            <v>0.97779886635567625</v>
          </cell>
          <cell r="BK37">
            <v>1.0146312629979999</v>
          </cell>
          <cell r="BL37">
            <v>1.0704625408686403</v>
          </cell>
          <cell r="BM37">
            <v>1.0704625408686403</v>
          </cell>
        </row>
        <row r="38">
          <cell r="B38" t="str">
            <v xml:space="preserve">Non-interest current account deficit that stabilizes debt ratio </v>
          </cell>
          <cell r="C38" t="str">
            <v>...</v>
          </cell>
          <cell r="D38" t="str">
            <v>...</v>
          </cell>
          <cell r="E38" t="str">
            <v>...</v>
          </cell>
          <cell r="F38" t="str">
            <v>...</v>
          </cell>
          <cell r="G38">
            <v>5.0632806342689154</v>
          </cell>
          <cell r="H38">
            <v>-9.2127425957864251</v>
          </cell>
          <cell r="I38">
            <v>6.8500478823416922</v>
          </cell>
          <cell r="J38">
            <v>12.742064785004976</v>
          </cell>
          <cell r="K38">
            <v>21.967268728194632</v>
          </cell>
          <cell r="L38">
            <v>16.809656402585539</v>
          </cell>
          <cell r="M38">
            <v>10.3</v>
          </cell>
          <cell r="S38">
            <v>43.216553862910338</v>
          </cell>
          <cell r="AQ38">
            <v>7.8640487371219692</v>
          </cell>
          <cell r="AR38">
            <v>7.070507288312319</v>
          </cell>
          <cell r="AS38">
            <v>7.5158961200021803</v>
          </cell>
          <cell r="AT38">
            <v>6.4324110341272593</v>
          </cell>
          <cell r="AU38">
            <v>6.5281005353820465</v>
          </cell>
          <cell r="AY38">
            <v>6.6397967544618979</v>
          </cell>
          <cell r="AZ38">
            <v>6.6483158390250434</v>
          </cell>
          <cell r="BA38">
            <v>6.8165642943040634</v>
          </cell>
          <cell r="BB38">
            <v>6.9515802747162692</v>
          </cell>
          <cell r="BC38">
            <v>7.010987753815245</v>
          </cell>
          <cell r="BD38">
            <v>7.1741913017831216</v>
          </cell>
          <cell r="BE38">
            <v>7.2051316293475836</v>
          </cell>
          <cell r="BF38">
            <v>7.2281749160086211</v>
          </cell>
          <cell r="BG38">
            <v>7.3826677315495886</v>
          </cell>
          <cell r="BH38">
            <v>7.4861647307817396</v>
          </cell>
          <cell r="BI38">
            <v>7.4930389626074536</v>
          </cell>
          <cell r="BJ38">
            <v>7.4200380961717922</v>
          </cell>
          <cell r="BK38">
            <v>7.3638226655895451</v>
          </cell>
          <cell r="BL38">
            <v>7.3684089068399867</v>
          </cell>
          <cell r="BM38">
            <v>7.3684089068399867</v>
          </cell>
        </row>
        <row r="40">
          <cell r="B40" t="str">
            <v>Key macroeconomic assumptions</v>
          </cell>
        </row>
        <row r="42">
          <cell r="B42" t="str">
            <v>Real GDP growth (in percent)</v>
          </cell>
          <cell r="C42">
            <v>-100</v>
          </cell>
          <cell r="D42" t="str">
            <v>...</v>
          </cell>
          <cell r="E42" t="str">
            <v>...</v>
          </cell>
          <cell r="F42" t="str">
            <v>...</v>
          </cell>
          <cell r="G42">
            <v>-0.56871330407493037</v>
          </cell>
          <cell r="H42">
            <v>-1.3950818985652758</v>
          </cell>
          <cell r="I42">
            <v>7.0885255588878371</v>
          </cell>
          <cell r="J42">
            <v>3.0020413252497491</v>
          </cell>
          <cell r="K42">
            <v>4.4355225586567792</v>
          </cell>
          <cell r="L42">
            <v>-0.63062411114257477</v>
          </cell>
          <cell r="M42">
            <v>6.7904203220671144</v>
          </cell>
          <cell r="O42">
            <v>2.6745843501540998</v>
          </cell>
          <cell r="Q42">
            <v>3.5971442425224565</v>
          </cell>
          <cell r="S42">
            <v>3.3607966738914197</v>
          </cell>
          <cell r="AQ42">
            <v>4.1236846949606498</v>
          </cell>
          <cell r="AR42">
            <v>4.2523327618982476</v>
          </cell>
          <cell r="AS42">
            <v>4.5132614852237962</v>
          </cell>
          <cell r="AT42">
            <v>4.6337047674094967</v>
          </cell>
          <cell r="AU42">
            <v>4.6734864162866208</v>
          </cell>
          <cell r="AW42">
            <v>4.2595444666117057</v>
          </cell>
          <cell r="AY42">
            <v>4.6734864162865986</v>
          </cell>
          <cell r="AZ42">
            <v>4.6734864162865986</v>
          </cell>
          <cell r="BA42">
            <v>4.6734864162865986</v>
          </cell>
          <cell r="BB42">
            <v>4.6734864162865764</v>
          </cell>
          <cell r="BC42">
            <v>4.6734864162866208</v>
          </cell>
          <cell r="BD42">
            <v>4.6734864162865764</v>
          </cell>
          <cell r="BE42">
            <v>4.6734864162865986</v>
          </cell>
          <cell r="BF42">
            <v>4.6734864162865986</v>
          </cell>
          <cell r="BG42">
            <v>4.6734864162865986</v>
          </cell>
          <cell r="BH42">
            <v>4.6734864162865986</v>
          </cell>
          <cell r="BI42">
            <v>4.6734864162865986</v>
          </cell>
          <cell r="BJ42">
            <v>4.6734864162865986</v>
          </cell>
          <cell r="BK42">
            <v>4.6734864162865986</v>
          </cell>
          <cell r="BL42">
            <v>4.6734864162865986</v>
          </cell>
          <cell r="BM42">
            <v>4.6734864162865986</v>
          </cell>
          <cell r="BO42">
            <v>4.6734864162865968</v>
          </cell>
        </row>
        <row r="43">
          <cell r="B43" t="str">
            <v>GDP deflator in US dollar terms (change in percent)</v>
          </cell>
          <cell r="C43" t="str">
            <v>...</v>
          </cell>
          <cell r="D43" t="str">
            <v>...</v>
          </cell>
          <cell r="E43" t="str">
            <v>...</v>
          </cell>
          <cell r="F43" t="str">
            <v>...</v>
          </cell>
          <cell r="G43">
            <v>1.9001694915254275</v>
          </cell>
          <cell r="H43">
            <v>-2.1244068589861609</v>
          </cell>
          <cell r="I43">
            <v>-9.5181499340339251</v>
          </cell>
          <cell r="J43">
            <v>0.84149560358053321</v>
          </cell>
          <cell r="K43">
            <v>8.5643066993434935</v>
          </cell>
          <cell r="L43">
            <v>19.325049825639162</v>
          </cell>
          <cell r="M43">
            <v>8.0892015018096064</v>
          </cell>
          <cell r="O43">
            <v>3.868238046982591</v>
          </cell>
          <cell r="Q43">
            <v>9.191701542156526</v>
          </cell>
          <cell r="S43">
            <v>-3.9995078242070936</v>
          </cell>
          <cell r="AQ43">
            <v>4.3913487205152979</v>
          </cell>
          <cell r="AR43">
            <v>2.4440106714763488</v>
          </cell>
          <cell r="AS43">
            <v>2.3866617788763644</v>
          </cell>
          <cell r="AT43">
            <v>2.5226742458759777</v>
          </cell>
          <cell r="AU43">
            <v>2.7637935175985451</v>
          </cell>
          <cell r="AW43">
            <v>1.7514968516892402</v>
          </cell>
          <cell r="AY43">
            <v>1.9999999999999796</v>
          </cell>
          <cell r="AZ43">
            <v>1.9999999999999796</v>
          </cell>
          <cell r="BA43">
            <v>2</v>
          </cell>
          <cell r="BB43">
            <v>2</v>
          </cell>
          <cell r="BC43">
            <v>1.9999999999999796</v>
          </cell>
          <cell r="BD43">
            <v>1.9999999999999796</v>
          </cell>
          <cell r="BE43">
            <v>2</v>
          </cell>
          <cell r="BF43">
            <v>1.9999999999999796</v>
          </cell>
          <cell r="BG43">
            <v>1.9999999999999796</v>
          </cell>
          <cell r="BH43">
            <v>1.9999999999999796</v>
          </cell>
          <cell r="BI43">
            <v>1.9999999999999796</v>
          </cell>
          <cell r="BJ43">
            <v>1.9999999999999796</v>
          </cell>
          <cell r="BK43">
            <v>2</v>
          </cell>
          <cell r="BL43">
            <v>1.9999999999999796</v>
          </cell>
          <cell r="BM43">
            <v>1.9999999999999796</v>
          </cell>
          <cell r="BO43">
            <v>1.9999999999999847</v>
          </cell>
        </row>
        <row r="44">
          <cell r="B44" t="str">
            <v>Effective interest rate (percent)7</v>
          </cell>
          <cell r="C44">
            <v>0</v>
          </cell>
          <cell r="D44" t="str">
            <v>...</v>
          </cell>
          <cell r="E44" t="str">
            <v>...</v>
          </cell>
          <cell r="F44" t="str">
            <v>...</v>
          </cell>
          <cell r="G44">
            <v>0.65450401733790364</v>
          </cell>
          <cell r="H44">
            <v>0.82753781255577641</v>
          </cell>
          <cell r="I44">
            <v>0.53822743233117976</v>
          </cell>
          <cell r="J44">
            <v>0.70191328909305195</v>
          </cell>
          <cell r="K44">
            <v>0.89111952803616801</v>
          </cell>
          <cell r="L44">
            <v>0.88551124007477289</v>
          </cell>
          <cell r="M44">
            <v>0.16920034205662637</v>
          </cell>
          <cell r="O44">
            <v>0.66685909449792558</v>
          </cell>
          <cell r="Q44">
            <v>0.25479107000847678</v>
          </cell>
          <cell r="S44">
            <v>0.43292661456940496</v>
          </cell>
          <cell r="AQ44">
            <v>1.4305205323163745</v>
          </cell>
          <cell r="AR44">
            <v>1.1402370961640829</v>
          </cell>
          <cell r="AS44">
            <v>1.0776730845379172</v>
          </cell>
          <cell r="AT44">
            <v>0.95490399908523516</v>
          </cell>
          <cell r="AU44">
            <v>0.9263483141633303</v>
          </cell>
          <cell r="AW44">
            <v>0.99376827347272412</v>
          </cell>
          <cell r="AY44">
            <v>0.87083263115280607</v>
          </cell>
          <cell r="AZ44">
            <v>0.81950940026301844</v>
          </cell>
          <cell r="BA44">
            <v>0.74983570635791419</v>
          </cell>
          <cell r="BB44">
            <v>0.69927771011435524</v>
          </cell>
          <cell r="BC44">
            <v>0.6479314907800493</v>
          </cell>
          <cell r="BD44">
            <v>0.66993920298689302</v>
          </cell>
          <cell r="BE44">
            <v>0.63527233232315261</v>
          </cell>
          <cell r="BF44">
            <v>0.61515064608499725</v>
          </cell>
          <cell r="BG44">
            <v>0.60570530557120272</v>
          </cell>
          <cell r="BH44">
            <v>0.61554366886991829</v>
          </cell>
          <cell r="BI44">
            <v>0.61597459753637429</v>
          </cell>
          <cell r="BJ44">
            <v>0.67555010506973701</v>
          </cell>
          <cell r="BK44">
            <v>0.62004448370355536</v>
          </cell>
          <cell r="BL44">
            <v>0.57155907684053797</v>
          </cell>
          <cell r="BM44">
            <v>0.57155907684053797</v>
          </cell>
          <cell r="BO44">
            <v>0.66557902896633658</v>
          </cell>
        </row>
        <row r="45">
          <cell r="B45" t="str">
            <v>Growth of exports of G&amp;S (US dollar terms, in percent)</v>
          </cell>
          <cell r="C45">
            <v>-100</v>
          </cell>
          <cell r="D45" t="str">
            <v>...</v>
          </cell>
          <cell r="E45" t="str">
            <v>...</v>
          </cell>
          <cell r="F45">
            <v>0</v>
          </cell>
          <cell r="G45">
            <v>18.924660706925913</v>
          </cell>
          <cell r="H45">
            <v>-12.97730900813664</v>
          </cell>
          <cell r="I45">
            <v>-0.12257507763459019</v>
          </cell>
          <cell r="J45">
            <v>2.671310999670462</v>
          </cell>
          <cell r="K45">
            <v>4.9380848530995447</v>
          </cell>
          <cell r="L45">
            <v>24.598758066703574</v>
          </cell>
          <cell r="M45">
            <v>13.745562821014911</v>
          </cell>
          <cell r="O45">
            <v>7.3969276230918819</v>
          </cell>
          <cell r="Q45">
            <v>12.709094964826189</v>
          </cell>
          <cell r="S45">
            <v>-5.3729268750422721</v>
          </cell>
          <cell r="AQ45">
            <v>23.840856788063647</v>
          </cell>
          <cell r="AR45">
            <v>8.6455120214171455</v>
          </cell>
          <cell r="AS45">
            <v>5.9927265672323538</v>
          </cell>
          <cell r="AT45">
            <v>9.2612082113253447</v>
          </cell>
          <cell r="AU45">
            <v>7.9109611887382192</v>
          </cell>
          <cell r="AW45">
            <v>8.3797229836224059</v>
          </cell>
          <cell r="AY45">
            <v>5.3683864851926888</v>
          </cell>
          <cell r="AZ45">
            <v>7.296041896791694</v>
          </cell>
          <cell r="BA45">
            <v>6.9473584514160969</v>
          </cell>
          <cell r="BB45">
            <v>7.0141463209409727</v>
          </cell>
          <cell r="BC45">
            <v>7.273798638889728</v>
          </cell>
          <cell r="BD45">
            <v>7.4634549769848402</v>
          </cell>
          <cell r="BE45">
            <v>7.6620969012527684</v>
          </cell>
          <cell r="BF45">
            <v>7.8753878125567223</v>
          </cell>
          <cell r="BG45">
            <v>7.7681877986203629</v>
          </cell>
          <cell r="BH45">
            <v>7.0575751165845357</v>
          </cell>
          <cell r="BI45">
            <v>7.1287343185587604</v>
          </cell>
          <cell r="BJ45">
            <v>7.4583579524216015</v>
          </cell>
          <cell r="BK45">
            <v>7.3423433972664487</v>
          </cell>
          <cell r="BL45">
            <v>7.2276005991795289</v>
          </cell>
          <cell r="BM45">
            <v>7.2276005991795289</v>
          </cell>
          <cell r="BO45">
            <v>7.2074047510557513</v>
          </cell>
        </row>
        <row r="46">
          <cell r="B46" t="str">
            <v>Growth of imports of G&amp;S (US dollar terms, in percent)</v>
          </cell>
          <cell r="C46">
            <v>-100</v>
          </cell>
          <cell r="D46" t="str">
            <v>...</v>
          </cell>
          <cell r="E46" t="str">
            <v>...</v>
          </cell>
          <cell r="F46" t="str">
            <v>...</v>
          </cell>
          <cell r="G46">
            <v>20.185046244639949</v>
          </cell>
          <cell r="H46">
            <v>-14.092986428211363</v>
          </cell>
          <cell r="I46">
            <v>-1.3355546669381102</v>
          </cell>
          <cell r="J46">
            <v>3.4460982065318113</v>
          </cell>
          <cell r="K46">
            <v>12.360813753836354</v>
          </cell>
          <cell r="L46">
            <v>27.792045377447749</v>
          </cell>
          <cell r="M46">
            <v>23.781696452546441</v>
          </cell>
          <cell r="O46">
            <v>10.305308419978976</v>
          </cell>
          <cell r="Q46">
            <v>15.09452756876601</v>
          </cell>
          <cell r="S46">
            <v>-6.7731532237634724</v>
          </cell>
          <cell r="AQ46">
            <v>23.136602753692227</v>
          </cell>
          <cell r="AR46">
            <v>8.4780216103279127</v>
          </cell>
          <cell r="AS46">
            <v>8.8951875465566932</v>
          </cell>
          <cell r="AT46">
            <v>4.8344577826106461</v>
          </cell>
          <cell r="AU46">
            <v>5.5988886547377437</v>
          </cell>
          <cell r="AW46">
            <v>7.3616675206936248</v>
          </cell>
          <cell r="AY46">
            <v>6.2968718195914652</v>
          </cell>
          <cell r="AZ46">
            <v>5.6295860364812267</v>
          </cell>
          <cell r="BA46">
            <v>6.7951475752546342</v>
          </cell>
          <cell r="BB46">
            <v>6.6752962442095054</v>
          </cell>
          <cell r="BC46">
            <v>6.4540374605847495</v>
          </cell>
          <cell r="BD46">
            <v>7.2164062389914019</v>
          </cell>
          <cell r="BE46">
            <v>6.6514207742518705</v>
          </cell>
          <cell r="BF46">
            <v>6.8557348989126021</v>
          </cell>
          <cell r="BG46">
            <v>7.7127668792975834</v>
          </cell>
          <cell r="BH46">
            <v>6.847856605752467</v>
          </cell>
          <cell r="BI46">
            <v>6.4713528083310878</v>
          </cell>
          <cell r="BJ46">
            <v>6.859286984332269</v>
          </cell>
          <cell r="BK46">
            <v>6.5784791106116236</v>
          </cell>
          <cell r="BL46">
            <v>7.0054103790906153</v>
          </cell>
          <cell r="BM46">
            <v>7.0054103790906153</v>
          </cell>
          <cell r="BO46">
            <v>6.7370042796522487</v>
          </cell>
        </row>
        <row r="47">
          <cell r="B47" t="str">
            <v>Grant element of new public sector borrowing  (in percent)</v>
          </cell>
          <cell r="I47" t="str">
            <v>...</v>
          </cell>
          <cell r="J47" t="str">
            <v>...</v>
          </cell>
          <cell r="K47" t="str">
            <v>...</v>
          </cell>
          <cell r="L47" t="str">
            <v>...</v>
          </cell>
          <cell r="M47" t="str">
            <v>...</v>
          </cell>
          <cell r="O47" t="str">
            <v>...</v>
          </cell>
          <cell r="Q47" t="str">
            <v>...</v>
          </cell>
          <cell r="S47">
            <v>52.991609274044158</v>
          </cell>
          <cell r="AQ47">
            <v>52.491916208322401</v>
          </cell>
          <cell r="AR47">
            <v>49.955693045208761</v>
          </cell>
          <cell r="AS47">
            <v>49.955693045208768</v>
          </cell>
          <cell r="AT47">
            <v>49.955693045208768</v>
          </cell>
          <cell r="AU47">
            <v>49.955693045208768</v>
          </cell>
          <cell r="AW47">
            <v>50.884382943866939</v>
          </cell>
          <cell r="AY47">
            <v>49.955693045208768</v>
          </cell>
          <cell r="AZ47">
            <v>49.955693045208761</v>
          </cell>
          <cell r="BA47">
            <v>49.955693045208761</v>
          </cell>
          <cell r="BB47">
            <v>49.955693045208768</v>
          </cell>
          <cell r="BC47">
            <v>49.955693045208768</v>
          </cell>
          <cell r="BD47">
            <v>49.955693045208776</v>
          </cell>
          <cell r="BE47">
            <v>49.955693045208768</v>
          </cell>
          <cell r="BF47">
            <v>49.955693045208761</v>
          </cell>
          <cell r="BG47">
            <v>49.955693045208768</v>
          </cell>
          <cell r="BH47">
            <v>49.955693045208768</v>
          </cell>
          <cell r="BI47">
            <v>49.955693045208776</v>
          </cell>
          <cell r="BJ47">
            <v>49.955693045208754</v>
          </cell>
          <cell r="BK47">
            <v>49.955693045208768</v>
          </cell>
          <cell r="BL47">
            <v>49.955693045208768</v>
          </cell>
          <cell r="BM47">
            <v>49.955693045208768</v>
          </cell>
          <cell r="BO47">
            <v>49.955693045208776</v>
          </cell>
        </row>
        <row r="49">
          <cell r="B49" t="str">
            <v>Memorandym item:</v>
          </cell>
        </row>
        <row r="50">
          <cell r="B50" t="str">
            <v xml:space="preserve">Nominal GDP (billions of US dollars)  </v>
          </cell>
          <cell r="C50" t="str">
            <v>...</v>
          </cell>
          <cell r="D50" t="str">
            <v>...</v>
          </cell>
          <cell r="E50" t="str">
            <v>...</v>
          </cell>
          <cell r="F50">
            <v>2.0765673587642213</v>
          </cell>
          <cell r="G50">
            <v>2.0208937909178286</v>
          </cell>
          <cell r="H50">
            <v>1.8030324301869753</v>
          </cell>
          <cell r="I50">
            <v>1.9470887856572463</v>
          </cell>
          <cell r="J50">
            <v>2.1773018946184397</v>
          </cell>
          <cell r="K50">
            <v>2.7133043994362787</v>
          </cell>
          <cell r="L50">
            <v>2.9467998097971941</v>
          </cell>
          <cell r="M50">
            <v>3.401458977140742</v>
          </cell>
          <cell r="S50">
            <v>3.4742088825563378</v>
          </cell>
          <cell r="AQ50">
            <v>3.8415179414490908</v>
          </cell>
          <cell r="AR50">
            <v>4.1027515681344342</v>
          </cell>
          <cell r="AS50">
            <v>4.3902576097001926</v>
          </cell>
          <cell r="AT50">
            <v>4.7095729998897706</v>
          </cell>
          <cell r="AU50">
            <v>5.06592027178392</v>
          </cell>
          <cell r="AY50">
            <v>5.4087288748965623</v>
          </cell>
          <cell r="AZ50">
            <v>5.774735185841795</v>
          </cell>
          <cell r="BA50">
            <v>6.1655089833352061</v>
          </cell>
          <cell r="BB50">
            <v>6.5827262723296318</v>
          </cell>
          <cell r="BC50">
            <v>7.0281764722980506</v>
          </cell>
          <cell r="BD50">
            <v>7.5037700919444195</v>
          </cell>
          <cell r="BE50">
            <v>8.0115469232588339</v>
          </cell>
          <cell r="BF50">
            <v>8.553684790060796</v>
          </cell>
          <cell r="BG50">
            <v>9.132508888552584</v>
          </cell>
          <cell r="BH50">
            <v>9.7505017599437593</v>
          </cell>
          <cell r="BI50">
            <v>10.410313937918804</v>
          </cell>
          <cell r="BJ50">
            <v>11.114775316614233</v>
          </cell>
          <cell r="BK50">
            <v>11.866907287861713</v>
          </cell>
          <cell r="BL50">
            <v>12.669935699753117</v>
          </cell>
          <cell r="BM50">
            <v>12.669935699753117</v>
          </cell>
        </row>
        <row r="52">
          <cell r="B52" t="str">
            <v>Source: Staff simulations.</v>
          </cell>
        </row>
        <row r="53">
          <cell r="B53" t="str">
            <v>1Includes both public and private sector external debt.</v>
          </cell>
        </row>
        <row r="54">
          <cell r="B54" t="str">
            <v xml:space="preserve">2Historical averages and standard deviations are generally derived over the period since 1997, subject to data availability. </v>
          </cell>
        </row>
        <row r="55">
          <cell r="B55" t="str">
            <v>3For 2007, the figures include additional financing assurances to cover the residual financing gap.</v>
          </cell>
        </row>
        <row r="56">
          <cell r="B56" t="str">
            <v xml:space="preserve">4Derived as [r - g - r(1+g)]/(1+g+r+gr) times previous period debt ratio, with r = nominal interest rate; g = real GDP growth rate, and r = growth rate of GDP deflator in U.S. dollar terms. </v>
          </cell>
        </row>
        <row r="57">
          <cell r="B57" t="str">
            <v xml:space="preserve">5Includes exceptional financing (i.e., changes in arrears and debt relief); changes in gross foreign assets; and valuation adjustments. For projections also includes contribution </v>
          </cell>
        </row>
        <row r="58">
          <cell r="B58" t="str">
            <v xml:space="preserve">   from price and exchange rate changes.</v>
          </cell>
        </row>
        <row r="59">
          <cell r="B59" t="str">
            <v>6Assumes that NPV of private sector debt is equivalent to its face value.</v>
          </cell>
        </row>
        <row r="60">
          <cell r="B60" t="str">
            <v xml:space="preserve">7Current-year interest payments devided by previous period debt stock.  </v>
          </cell>
        </row>
      </sheetData>
      <sheetData sheetId="6" refreshError="1">
        <row r="1">
          <cell r="A1" t="str">
            <v>Table 1b. Niger: Sensitivity Analyses for Key Indicators of Public and Publicly Guaranteed External Debt following Mulatilateral Debt Cancellation Initiative, 2006-25</v>
          </cell>
        </row>
        <row r="2">
          <cell r="A2" t="str">
            <v>(Percent)</v>
          </cell>
        </row>
        <row r="4">
          <cell r="B4" t="str">
            <v>Est.</v>
          </cell>
          <cell r="D4" t="str">
            <v>Projections</v>
          </cell>
        </row>
        <row r="5">
          <cell r="B5">
            <v>2006</v>
          </cell>
          <cell r="D5">
            <v>2007</v>
          </cell>
          <cell r="E5">
            <v>2008</v>
          </cell>
          <cell r="F5">
            <v>2009</v>
          </cell>
          <cell r="G5">
            <v>2010</v>
          </cell>
          <cell r="H5">
            <v>2011</v>
          </cell>
          <cell r="I5">
            <v>2012</v>
          </cell>
          <cell r="J5">
            <v>2013</v>
          </cell>
          <cell r="K5">
            <v>2014</v>
          </cell>
          <cell r="L5">
            <v>2015</v>
          </cell>
          <cell r="M5">
            <v>2016</v>
          </cell>
          <cell r="N5">
            <v>2017</v>
          </cell>
          <cell r="O5">
            <v>2018</v>
          </cell>
          <cell r="P5">
            <v>2019</v>
          </cell>
          <cell r="Q5">
            <v>2020</v>
          </cell>
          <cell r="R5">
            <v>2021</v>
          </cell>
          <cell r="S5">
            <v>2022</v>
          </cell>
          <cell r="T5">
            <v>2023</v>
          </cell>
          <cell r="U5">
            <v>2024</v>
          </cell>
          <cell r="V5">
            <v>2025</v>
          </cell>
          <cell r="W5">
            <v>2026</v>
          </cell>
        </row>
        <row r="8">
          <cell r="B8" t="str">
            <v xml:space="preserve">NPV of debt-to-GDP ratio </v>
          </cell>
        </row>
        <row r="10">
          <cell r="A10" t="str">
            <v>Baseline</v>
          </cell>
          <cell r="B10">
            <v>7.8871660080096468</v>
          </cell>
          <cell r="D10">
            <v>8.7691745180575502</v>
          </cell>
          <cell r="E10">
            <v>10.552341638315294</v>
          </cell>
          <cell r="F10">
            <v>12.283496277433215</v>
          </cell>
          <cell r="G10">
            <v>13.71661071429631</v>
          </cell>
          <cell r="H10">
            <v>14.910408728406214</v>
          </cell>
          <cell r="I10">
            <v>16.145724976192458</v>
          </cell>
          <cell r="J10">
            <v>17.123694946975025</v>
          </cell>
          <cell r="K10">
            <v>17.949811254266841</v>
          </cell>
          <cell r="L10">
            <v>18.640705726774396</v>
          </cell>
          <cell r="M10">
            <v>19.129144990983306</v>
          </cell>
          <cell r="N10">
            <v>19.566699893451865</v>
          </cell>
          <cell r="O10">
            <v>19.941565579741074</v>
          </cell>
          <cell r="P10">
            <v>20.289346239122146</v>
          </cell>
          <cell r="Q10">
            <v>20.660515421871171</v>
          </cell>
          <cell r="R10">
            <v>21.060837491483543</v>
          </cell>
          <cell r="S10">
            <v>21.412675323824633</v>
          </cell>
          <cell r="T10">
            <v>21.683575125867474</v>
          </cell>
          <cell r="U10">
            <v>21.856401279069907</v>
          </cell>
          <cell r="V10">
            <v>21.990821791248063</v>
          </cell>
          <cell r="W10">
            <v>21.990821791248063</v>
          </cell>
        </row>
        <row r="12">
          <cell r="A12" t="str">
            <v>A. Alternative Scenarios</v>
          </cell>
        </row>
        <row r="14">
          <cell r="A14" t="str">
            <v>A1. Key variables at their historical averages in 2007-251</v>
          </cell>
          <cell r="B14">
            <v>7.8871660080096468</v>
          </cell>
          <cell r="D14">
            <v>8.7691745180575502</v>
          </cell>
          <cell r="E14">
            <v>12.79661917157981</v>
          </cell>
          <cell r="F14">
            <v>15.490711087265147</v>
          </cell>
          <cell r="G14">
            <v>17.234120589237783</v>
          </cell>
          <cell r="H14">
            <v>18.67266785918854</v>
          </cell>
          <cell r="I14">
            <v>20.117276851977863</v>
          </cell>
          <cell r="J14">
            <v>21.202388038635071</v>
          </cell>
          <cell r="K14">
            <v>22.129163886254609</v>
          </cell>
          <cell r="L14">
            <v>22.852129608818071</v>
          </cell>
          <cell r="M14">
            <v>23.277688529930156</v>
          </cell>
          <cell r="N14">
            <v>23.615081178765017</v>
          </cell>
          <cell r="O14">
            <v>23.859867746793508</v>
          </cell>
          <cell r="P14">
            <v>24.043089163334972</v>
          </cell>
          <cell r="Q14">
            <v>24.276215507882938</v>
          </cell>
          <cell r="R14">
            <v>24.546470707626163</v>
          </cell>
          <cell r="S14">
            <v>24.750512450682333</v>
          </cell>
          <cell r="T14">
            <v>24.816397271789047</v>
          </cell>
          <cell r="U14">
            <v>24.756680909737881</v>
          </cell>
          <cell r="V14">
            <v>24.637930860143445</v>
          </cell>
          <cell r="W14">
            <v>24.637930860143445</v>
          </cell>
        </row>
        <row r="15">
          <cell r="A15" t="str">
            <v>A2. New public sector loans on less favorable terms in 2007-25 2</v>
          </cell>
          <cell r="B15">
            <v>7.8871660080096477</v>
          </cell>
          <cell r="D15">
            <v>10.934393283769381</v>
          </cell>
          <cell r="E15">
            <v>13.371456059898366</v>
          </cell>
          <cell r="F15">
            <v>15.631905462388925</v>
          </cell>
          <cell r="G15">
            <v>17.465696651501869</v>
          </cell>
          <cell r="H15">
            <v>18.986189031445555</v>
          </cell>
          <cell r="I15">
            <v>20.594937424883923</v>
          </cell>
          <cell r="J15">
            <v>21.931523917533113</v>
          </cell>
          <cell r="K15">
            <v>23.027781302979498</v>
          </cell>
          <cell r="L15">
            <v>23.933894442659863</v>
          </cell>
          <cell r="M15">
            <v>24.535850450358037</v>
          </cell>
          <cell r="N15">
            <v>25.116317489769553</v>
          </cell>
          <cell r="O15">
            <v>25.615690597420244</v>
          </cell>
          <cell r="P15">
            <v>26.082153864119732</v>
          </cell>
          <cell r="Q15">
            <v>26.587332074240887</v>
          </cell>
          <cell r="R15">
            <v>27.128640735835361</v>
          </cell>
          <cell r="S15">
            <v>27.6116912678606</v>
          </cell>
          <cell r="T15">
            <v>27.995238134277713</v>
          </cell>
          <cell r="U15">
            <v>29.844847268962717</v>
          </cell>
          <cell r="V15">
            <v>31.666561840609891</v>
          </cell>
          <cell r="W15">
            <v>31.666561840609891</v>
          </cell>
        </row>
        <row r="17">
          <cell r="A17" t="str">
            <v>B. Bound Tests</v>
          </cell>
        </row>
        <row r="19">
          <cell r="A19" t="str">
            <v>B1. Real GDP growth at historical average minus one standard deviation in 2007-08</v>
          </cell>
          <cell r="B19">
            <v>7.8871660080096477</v>
          </cell>
          <cell r="D19">
            <v>9.3091034601227385</v>
          </cell>
          <cell r="E19">
            <v>11.868773001644575</v>
          </cell>
          <cell r="F19">
            <v>13.882360546686911</v>
          </cell>
          <cell r="G19">
            <v>15.551348032546199</v>
          </cell>
          <cell r="H19">
            <v>16.943759345939942</v>
          </cell>
          <cell r="I19">
            <v>18.381532906315677</v>
          </cell>
          <cell r="J19">
            <v>19.521080892759592</v>
          </cell>
          <cell r="K19">
            <v>20.484566244167603</v>
          </cell>
          <cell r="L19">
            <v>21.307995367516213</v>
          </cell>
          <cell r="M19">
            <v>21.895505373604692</v>
          </cell>
          <cell r="N19">
            <v>22.422694251347096</v>
          </cell>
          <cell r="O19">
            <v>22.875977942267152</v>
          </cell>
          <cell r="P19">
            <v>23.296663367742827</v>
          </cell>
          <cell r="Q19">
            <v>23.743270253359494</v>
          </cell>
          <cell r="R19">
            <v>24.222543985684954</v>
          </cell>
          <cell r="S19">
            <v>24.644653137874201</v>
          </cell>
          <cell r="T19">
            <v>24.972081163635789</v>
          </cell>
          <cell r="U19">
            <v>25.185042462800777</v>
          </cell>
          <cell r="V19">
            <v>25.352681182373733</v>
          </cell>
          <cell r="W19">
            <v>25.352681182373733</v>
          </cell>
        </row>
        <row r="20">
          <cell r="A20" t="str">
            <v>B2. Export value growth at historical average minus one standard deviation in 2007-083</v>
          </cell>
          <cell r="B20">
            <v>7.8871660080096477</v>
          </cell>
          <cell r="D20">
            <v>10.604308841880798</v>
          </cell>
          <cell r="E20">
            <v>15.159873092628457</v>
          </cell>
          <cell r="F20">
            <v>16.767140475031418</v>
          </cell>
          <cell r="G20">
            <v>18.049720154197406</v>
          </cell>
          <cell r="H20">
            <v>19.083555438596118</v>
          </cell>
          <cell r="I20">
            <v>20.19071962561501</v>
          </cell>
          <cell r="J20">
            <v>21.037666878330839</v>
          </cell>
          <cell r="K20">
            <v>21.730418452877117</v>
          </cell>
          <cell r="L20">
            <v>22.220360623393915</v>
          </cell>
          <cell r="M20">
            <v>22.382708472009831</v>
          </cell>
          <cell r="N20">
            <v>22.514388500763076</v>
          </cell>
          <cell r="O20">
            <v>22.604979204710578</v>
          </cell>
          <cell r="P20">
            <v>22.690007915042568</v>
          </cell>
          <cell r="Q20">
            <v>22.817861633847254</v>
          </cell>
          <cell r="R20">
            <v>22.994293685241832</v>
          </cell>
          <cell r="S20">
            <v>23.138963683012879</v>
          </cell>
          <cell r="T20">
            <v>23.218326177427471</v>
          </cell>
          <cell r="U20">
            <v>23.212612471975113</v>
          </cell>
          <cell r="V20">
            <v>23.181686465525615</v>
          </cell>
          <cell r="W20" t="e">
            <v>#VALUE!</v>
          </cell>
        </row>
        <row r="21">
          <cell r="A21" t="str">
            <v>B3. US dollar GDP deflator at historical average minus one standard deviation in 2007-08</v>
          </cell>
          <cell r="B21">
            <v>7.8871660080096477</v>
          </cell>
          <cell r="D21">
            <v>9.8467665756685783</v>
          </cell>
          <cell r="E21">
            <v>13.015570417656924</v>
          </cell>
          <cell r="F21">
            <v>15.223716995317815</v>
          </cell>
          <cell r="G21">
            <v>17.053967194338362</v>
          </cell>
          <cell r="H21">
            <v>18.580917578957504</v>
          </cell>
          <cell r="I21">
            <v>20.157613250626564</v>
          </cell>
          <cell r="J21">
            <v>21.407267874554819</v>
          </cell>
          <cell r="K21">
            <v>22.463848149187609</v>
          </cell>
          <cell r="L21">
            <v>23.366839531482</v>
          </cell>
          <cell r="M21">
            <v>24.01111656452181</v>
          </cell>
          <cell r="N21">
            <v>24.589244055940764</v>
          </cell>
          <cell r="O21">
            <v>25.086325413679088</v>
          </cell>
          <cell r="P21">
            <v>25.547658761128055</v>
          </cell>
          <cell r="Q21">
            <v>26.037418180062826</v>
          </cell>
          <cell r="R21">
            <v>26.563000817084443</v>
          </cell>
          <cell r="S21">
            <v>27.02589545610865</v>
          </cell>
          <cell r="T21">
            <v>27.384960586550001</v>
          </cell>
          <cell r="U21">
            <v>27.61849886259029</v>
          </cell>
          <cell r="V21">
            <v>27.802335351756053</v>
          </cell>
          <cell r="W21">
            <v>27.802335351756053</v>
          </cell>
        </row>
        <row r="22">
          <cell r="A22" t="str">
            <v>B4. Net non-debt creating flows at historical average minus one standard deviation in 2007-084</v>
          </cell>
          <cell r="B22">
            <v>7.8871660080096477</v>
          </cell>
          <cell r="D22">
            <v>10.65660962532548</v>
          </cell>
          <cell r="E22">
            <v>13.867758620145024</v>
          </cell>
          <cell r="F22">
            <v>15.588949392070706</v>
          </cell>
          <cell r="G22">
            <v>17.003936617667794</v>
          </cell>
          <cell r="H22">
            <v>18.154757429408754</v>
          </cell>
          <cell r="I22">
            <v>19.376736243560433</v>
          </cell>
          <cell r="J22">
            <v>20.33227898438615</v>
          </cell>
          <cell r="K22">
            <v>21.136561937123343</v>
          </cell>
          <cell r="L22">
            <v>21.731222582755777</v>
          </cell>
          <cell r="M22">
            <v>22.05849748868194</v>
          </cell>
          <cell r="N22">
            <v>22.331919894454089</v>
          </cell>
          <cell r="O22">
            <v>22.562439744202365</v>
          </cell>
          <cell r="P22">
            <v>22.773763205625357</v>
          </cell>
          <cell r="Q22">
            <v>23.018107211388177</v>
          </cell>
          <cell r="R22">
            <v>23.298040693424589</v>
          </cell>
          <cell r="S22">
            <v>23.53791313954676</v>
          </cell>
          <cell r="T22">
            <v>23.686791361872199</v>
          </cell>
          <cell r="U22">
            <v>23.768954466106827</v>
          </cell>
          <cell r="V22">
            <v>23.818399611530815</v>
          </cell>
          <cell r="W22">
            <v>23.818399611530815</v>
          </cell>
        </row>
        <row r="23">
          <cell r="A23" t="str">
            <v xml:space="preserve">B5. Combination of B1-B4 using one-half standard deviation shocks </v>
          </cell>
          <cell r="B23">
            <v>7.8871660080096477</v>
          </cell>
          <cell r="D23">
            <v>13.786851116498536</v>
          </cell>
          <cell r="E23">
            <v>21.853862008836643</v>
          </cell>
          <cell r="F23">
            <v>23.754945135515388</v>
          </cell>
          <cell r="G23">
            <v>25.276350267097026</v>
          </cell>
          <cell r="H23">
            <v>26.489711374040532</v>
          </cell>
          <cell r="I23">
            <v>27.822930736634195</v>
          </cell>
          <cell r="J23">
            <v>28.845431783379738</v>
          </cell>
          <cell r="K23">
            <v>29.686816577785791</v>
          </cell>
          <cell r="L23">
            <v>30.179613196205651</v>
          </cell>
          <cell r="M23">
            <v>30.212414344344847</v>
          </cell>
          <cell r="N23">
            <v>30.218815732872432</v>
          </cell>
          <cell r="O23">
            <v>30.182084672895073</v>
          </cell>
          <cell r="P23">
            <v>30.143985614195344</v>
          </cell>
          <cell r="Q23">
            <v>30.164712492762792</v>
          </cell>
          <cell r="R23">
            <v>30.249533804642049</v>
          </cell>
          <cell r="S23">
            <v>30.301151321493936</v>
          </cell>
          <cell r="T23">
            <v>30.277995256012979</v>
          </cell>
          <cell r="U23">
            <v>30.157479987200649</v>
          </cell>
          <cell r="V23">
            <v>30.011694381641064</v>
          </cell>
          <cell r="W23">
            <v>30.011694381641064</v>
          </cell>
        </row>
        <row r="24">
          <cell r="A24" t="str">
            <v>B6. One-time 30 percent nominal depreciation relative to the baseline in 20075</v>
          </cell>
          <cell r="B24">
            <v>7.8871660080096477</v>
          </cell>
          <cell r="D24">
            <v>12.43266994615745</v>
          </cell>
          <cell r="E24">
            <v>15.056378862792949</v>
          </cell>
          <cell r="F24">
            <v>17.585915668808529</v>
          </cell>
          <cell r="G24">
            <v>19.692115346630299</v>
          </cell>
          <cell r="H24">
            <v>21.434296302730775</v>
          </cell>
          <cell r="I24">
            <v>23.242178652058293</v>
          </cell>
          <cell r="J24">
            <v>24.673153732266208</v>
          </cell>
          <cell r="K24">
            <v>25.88897930113141</v>
          </cell>
          <cell r="L24">
            <v>26.925538998965738</v>
          </cell>
          <cell r="M24">
            <v>27.665930671517515</v>
          </cell>
          <cell r="N24">
            <v>28.312822969234908</v>
          </cell>
          <cell r="O24">
            <v>28.882669907275471</v>
          </cell>
          <cell r="P24">
            <v>29.409760884443976</v>
          </cell>
          <cell r="Q24">
            <v>29.968332470155122</v>
          </cell>
          <cell r="R24">
            <v>30.562893982133023</v>
          </cell>
          <cell r="S24">
            <v>31.088137383976051</v>
          </cell>
          <cell r="T24">
            <v>31.473388863095352</v>
          </cell>
          <cell r="U24">
            <v>31.753451859947084</v>
          </cell>
          <cell r="V24">
            <v>31.976711391572067</v>
          </cell>
          <cell r="W24">
            <v>31.976711391572067</v>
          </cell>
        </row>
        <row r="26">
          <cell r="B26" t="str">
            <v>NPV of debt-to-exports ratio</v>
          </cell>
        </row>
        <row r="28">
          <cell r="A28" t="str">
            <v>Baseline</v>
          </cell>
          <cell r="B28">
            <v>45.554081061558726</v>
          </cell>
          <cell r="D28">
            <v>46.548896955154852</v>
          </cell>
          <cell r="E28">
            <v>55.063027666398021</v>
          </cell>
          <cell r="F28">
            <v>64.71008390007465</v>
          </cell>
          <cell r="G28">
            <v>70.945084062675491</v>
          </cell>
          <cell r="H28">
            <v>76.873437150321564</v>
          </cell>
          <cell r="I28">
            <v>84.347231646267346</v>
          </cell>
          <cell r="J28">
            <v>89.015149433717013</v>
          </cell>
          <cell r="K28">
            <v>93.152202607035321</v>
          </cell>
          <cell r="L28">
            <v>96.514210553613239</v>
          </cell>
          <cell r="M28">
            <v>98.57520139502337</v>
          </cell>
          <cell r="N28">
            <v>100.1764783940438</v>
          </cell>
          <cell r="O28">
            <v>101.24683471842107</v>
          </cell>
          <cell r="P28">
            <v>101.95411251901425</v>
          </cell>
          <cell r="Q28">
            <v>102.85469682012042</v>
          </cell>
          <cell r="R28">
            <v>104.56300911241701</v>
          </cell>
          <cell r="S28">
            <v>105.95080365381979</v>
          </cell>
          <cell r="T28">
            <v>106.60090062046719</v>
          </cell>
          <cell r="U28">
            <v>106.87458215082761</v>
          </cell>
          <cell r="V28">
            <v>107.06992703321434</v>
          </cell>
          <cell r="W28" t="e">
            <v>#VALUE!</v>
          </cell>
        </row>
        <row r="30">
          <cell r="A30" t="str">
            <v>A. Alternative Scenarios</v>
          </cell>
        </row>
        <row r="32">
          <cell r="A32" t="str">
            <v>A1. Key variables at their historical averages in 2006-251</v>
          </cell>
          <cell r="B32">
            <v>45.554081061558726</v>
          </cell>
          <cell r="D32">
            <v>46.548896955154852</v>
          </cell>
          <cell r="E32">
            <v>66.773861161071423</v>
          </cell>
          <cell r="F32">
            <v>81.605854838766561</v>
          </cell>
          <cell r="G32">
            <v>89.138356363457291</v>
          </cell>
          <cell r="H32">
            <v>96.270476902989245</v>
          </cell>
          <cell r="I32">
            <v>105.09510184447738</v>
          </cell>
          <cell r="J32">
            <v>110.21766887666733</v>
          </cell>
          <cell r="K32">
            <v>114.84133892308581</v>
          </cell>
          <cell r="L32">
            <v>118.31929976213287</v>
          </cell>
          <cell r="M32">
            <v>119.95323554346375</v>
          </cell>
          <cell r="N32">
            <v>120.90315088186303</v>
          </cell>
          <cell r="O32">
            <v>121.14074376473074</v>
          </cell>
          <cell r="P32">
            <v>120.81669803321398</v>
          </cell>
          <cell r="Q32">
            <v>120.85481581741998</v>
          </cell>
          <cell r="R32">
            <v>121.86850790321513</v>
          </cell>
          <cell r="S32">
            <v>122.4665598920255</v>
          </cell>
          <cell r="T32">
            <v>122.00249654274589</v>
          </cell>
          <cell r="U32">
            <v>121.05652224656632</v>
          </cell>
          <cell r="V32">
            <v>119.95829371391685</v>
          </cell>
          <cell r="W32" t="e">
            <v>#VALUE!</v>
          </cell>
        </row>
        <row r="33">
          <cell r="A33" t="str">
            <v>A2. New public sector loans on less favorable terms in 2006-252</v>
          </cell>
          <cell r="B33">
            <v>45.554081061558733</v>
          </cell>
          <cell r="D33">
            <v>58.042401275651955</v>
          </cell>
          <cell r="E33">
            <v>69.773409561800065</v>
          </cell>
          <cell r="F33">
            <v>82.349673996937668</v>
          </cell>
          <cell r="G33">
            <v>90.336114581316849</v>
          </cell>
          <cell r="H33">
            <v>97.886894706806956</v>
          </cell>
          <cell r="I33">
            <v>107.59045879194208</v>
          </cell>
          <cell r="J33">
            <v>114.0079804547803</v>
          </cell>
          <cell r="K33">
            <v>119.5047969663602</v>
          </cell>
          <cell r="L33">
            <v>123.92025073862615</v>
          </cell>
          <cell r="M33">
            <v>126.43672263879328</v>
          </cell>
          <cell r="N33">
            <v>128.58909525125711</v>
          </cell>
          <cell r="O33">
            <v>130.05536509881662</v>
          </cell>
          <cell r="P33">
            <v>131.06301299512742</v>
          </cell>
          <cell r="Q33">
            <v>132.36029808128771</v>
          </cell>
          <cell r="R33">
            <v>134.68848566044485</v>
          </cell>
          <cell r="S33">
            <v>136.62379108770108</v>
          </cell>
          <cell r="T33">
            <v>137.63032990986358</v>
          </cell>
          <cell r="U33">
            <v>145.93690610357396</v>
          </cell>
          <cell r="V33">
            <v>154.17961628956681</v>
          </cell>
          <cell r="W33" t="e">
            <v>#VALUE!</v>
          </cell>
        </row>
        <row r="35">
          <cell r="A35" t="str">
            <v>B. Bound Tests</v>
          </cell>
        </row>
        <row r="37">
          <cell r="A37" t="str">
            <v>B1. Real GDP growth at historical average minus one standard deviation in 2007-08</v>
          </cell>
          <cell r="B37">
            <v>45.554081061558733</v>
          </cell>
          <cell r="D37">
            <v>44.90446258191507</v>
          </cell>
          <cell r="E37">
            <v>53.485619278880833</v>
          </cell>
          <cell r="F37">
            <v>63.158709036743112</v>
          </cell>
          <cell r="G37">
            <v>69.464593042526019</v>
          </cell>
          <cell r="H37">
            <v>75.442572001460391</v>
          </cell>
          <cell r="I37">
            <v>82.930630901366442</v>
          </cell>
          <cell r="J37">
            <v>87.63755739039371</v>
          </cell>
          <cell r="K37">
            <v>91.80788339878778</v>
          </cell>
          <cell r="L37">
            <v>95.277744254786285</v>
          </cell>
          <cell r="M37">
            <v>97.442192742294793</v>
          </cell>
          <cell r="N37">
            <v>99.14160195144413</v>
          </cell>
          <cell r="O37">
            <v>100.30482703689223</v>
          </cell>
          <cell r="P37">
            <v>101.09981943659569</v>
          </cell>
          <cell r="Q37">
            <v>102.08066087225957</v>
          </cell>
          <cell r="R37">
            <v>103.85852479698686</v>
          </cell>
          <cell r="S37">
            <v>105.31154735176909</v>
          </cell>
          <cell r="T37">
            <v>106.02412164055266</v>
          </cell>
          <cell r="U37">
            <v>106.35512494757306</v>
          </cell>
          <cell r="V37">
            <v>106.60311697189849</v>
          </cell>
          <cell r="W37" t="e">
            <v>#VALUE!</v>
          </cell>
        </row>
        <row r="38">
          <cell r="A38" t="str">
            <v>B2. Export value growth at historical average minus one standard deviation in 2007-083</v>
          </cell>
          <cell r="B38">
            <v>45.554081061558733</v>
          </cell>
          <cell r="D38">
            <v>70.508911899684293</v>
          </cell>
          <cell r="E38">
            <v>114.0173294161584</v>
          </cell>
          <cell r="F38">
            <v>127.31307906965255</v>
          </cell>
          <cell r="G38">
            <v>134.55815441395663</v>
          </cell>
          <cell r="H38">
            <v>141.81105773323895</v>
          </cell>
          <cell r="I38">
            <v>152.02994390583825</v>
          </cell>
          <cell r="J38">
            <v>157.62607856496197</v>
          </cell>
          <cell r="K38">
            <v>162.54192019036998</v>
          </cell>
          <cell r="L38">
            <v>165.82273338196717</v>
          </cell>
          <cell r="M38">
            <v>166.24508209368159</v>
          </cell>
          <cell r="N38">
            <v>166.13930398901832</v>
          </cell>
          <cell r="O38">
            <v>165.42089643593761</v>
          </cell>
          <cell r="P38">
            <v>164.33701603350144</v>
          </cell>
          <cell r="Q38">
            <v>163.72762925288976</v>
          </cell>
          <cell r="R38">
            <v>164.54571009040265</v>
          </cell>
          <cell r="S38">
            <v>165.02178567720929</v>
          </cell>
          <cell r="T38">
            <v>164.52236631392111</v>
          </cell>
          <cell r="U38">
            <v>163.60020730335057</v>
          </cell>
          <cell r="V38">
            <v>162.68036183753159</v>
          </cell>
          <cell r="W38" t="e">
            <v>#VALUE!</v>
          </cell>
        </row>
        <row r="39">
          <cell r="A39" t="str">
            <v>B3. US dollar GDP deflator at historical average minus one standard deviation in 2007-08</v>
          </cell>
          <cell r="B39">
            <v>45.554081061558733</v>
          </cell>
          <cell r="D39">
            <v>44.904462581915077</v>
          </cell>
          <cell r="E39">
            <v>53.485619278880868</v>
          </cell>
          <cell r="F39">
            <v>63.158709036743133</v>
          </cell>
          <cell r="G39">
            <v>69.464593042526019</v>
          </cell>
          <cell r="H39">
            <v>75.44257200146042</v>
          </cell>
          <cell r="I39">
            <v>82.93063090136647</v>
          </cell>
          <cell r="J39">
            <v>87.637557390393724</v>
          </cell>
          <cell r="K39">
            <v>91.807883398787808</v>
          </cell>
          <cell r="L39">
            <v>95.277744254786327</v>
          </cell>
          <cell r="M39">
            <v>97.442192742294793</v>
          </cell>
          <cell r="N39">
            <v>99.14160195144413</v>
          </cell>
          <cell r="O39">
            <v>100.30482703689225</v>
          </cell>
          <cell r="P39">
            <v>101.09981943659569</v>
          </cell>
          <cell r="Q39">
            <v>102.08066087225957</v>
          </cell>
          <cell r="R39">
            <v>103.85852479698686</v>
          </cell>
          <cell r="S39">
            <v>105.31154735176906</v>
          </cell>
          <cell r="T39">
            <v>106.02412164055259</v>
          </cell>
          <cell r="U39">
            <v>106.355124947573</v>
          </cell>
          <cell r="V39">
            <v>106.60311697189846</v>
          </cell>
          <cell r="W39" t="e">
            <v>#VALUE!</v>
          </cell>
        </row>
        <row r="40">
          <cell r="A40" t="str">
            <v>B4. Net non-debt creating flows at historical average minus one standard deviation in 2007-084</v>
          </cell>
          <cell r="B40">
            <v>45.554081061558733</v>
          </cell>
          <cell r="D40">
            <v>54.022596546688064</v>
          </cell>
          <cell r="E40">
            <v>69.107190033529889</v>
          </cell>
          <cell r="F40">
            <v>78.428250609497852</v>
          </cell>
          <cell r="G40">
            <v>83.990600871394122</v>
          </cell>
          <cell r="H40">
            <v>89.38876105896081</v>
          </cell>
          <cell r="I40">
            <v>96.671760308624869</v>
          </cell>
          <cell r="J40">
            <v>100.93881905870691</v>
          </cell>
          <cell r="K40">
            <v>104.75464877942757</v>
          </cell>
          <cell r="L40">
            <v>107.45306026021753</v>
          </cell>
          <cell r="M40">
            <v>108.55598133987843</v>
          </cell>
          <cell r="N40">
            <v>109.18926791118635</v>
          </cell>
          <cell r="O40">
            <v>109.39915801676017</v>
          </cell>
          <cell r="P40">
            <v>109.28919125976526</v>
          </cell>
          <cell r="Q40">
            <v>109.4355189153577</v>
          </cell>
          <cell r="R40">
            <v>110.46572613622385</v>
          </cell>
          <cell r="S40">
            <v>111.22617326737144</v>
          </cell>
          <cell r="T40">
            <v>111.20951224149911</v>
          </cell>
          <cell r="U40">
            <v>110.99708390030875</v>
          </cell>
          <cell r="V40">
            <v>110.75015464128231</v>
          </cell>
          <cell r="W40" t="e">
            <v>#VALUE!</v>
          </cell>
        </row>
        <row r="41">
          <cell r="A41" t="str">
            <v xml:space="preserve">B5. Combination of B1-B4 using one-half standard deviation shocks </v>
          </cell>
          <cell r="B41">
            <v>45.554081061558733</v>
          </cell>
          <cell r="D41">
            <v>78.774017010084052</v>
          </cell>
          <cell r="E41">
            <v>123.52580753577762</v>
          </cell>
          <cell r="F41">
            <v>135.55709615383952</v>
          </cell>
          <cell r="G41">
            <v>141.61462943599605</v>
          </cell>
          <cell r="H41">
            <v>147.93884995023623</v>
          </cell>
          <cell r="I41">
            <v>157.4470102429662</v>
          </cell>
          <cell r="J41">
            <v>162.4283183489627</v>
          </cell>
          <cell r="K41">
            <v>166.88416580985896</v>
          </cell>
          <cell r="L41">
            <v>169.2625355740272</v>
          </cell>
          <cell r="M41">
            <v>168.6459076778045</v>
          </cell>
          <cell r="N41">
            <v>167.58837032840998</v>
          </cell>
          <cell r="O41">
            <v>165.99297084516093</v>
          </cell>
          <cell r="P41">
            <v>164.07999340181286</v>
          </cell>
          <cell r="Q41">
            <v>162.66736355576566</v>
          </cell>
          <cell r="R41">
            <v>162.68195491255813</v>
          </cell>
          <cell r="S41">
            <v>162.409232689047</v>
          </cell>
          <cell r="T41">
            <v>161.2409552406109</v>
          </cell>
          <cell r="U41">
            <v>159.73830926176888</v>
          </cell>
          <cell r="V41">
            <v>158.28320071747669</v>
          </cell>
          <cell r="W41" t="e">
            <v>#VALUE!</v>
          </cell>
        </row>
        <row r="42">
          <cell r="A42" t="str">
            <v>B6. One-time 30 percent nominal depreciation relative to the baseline in 20075</v>
          </cell>
          <cell r="B42">
            <v>45.554081061558733</v>
          </cell>
          <cell r="D42">
            <v>44.913688828389851</v>
          </cell>
          <cell r="E42">
            <v>53.468182159347634</v>
          </cell>
          <cell r="F42">
            <v>63.049056349053664</v>
          </cell>
          <cell r="G42">
            <v>69.315682805527956</v>
          </cell>
          <cell r="H42">
            <v>75.20723486250418</v>
          </cell>
          <cell r="I42">
            <v>82.633045279464497</v>
          </cell>
          <cell r="J42">
            <v>87.28804122715546</v>
          </cell>
          <cell r="K42">
            <v>91.434861358914787</v>
          </cell>
          <cell r="L42">
            <v>94.876129312249617</v>
          </cell>
          <cell r="M42">
            <v>97.024416304208955</v>
          </cell>
          <cell r="N42">
            <v>98.649523123642723</v>
          </cell>
          <cell r="O42">
            <v>99.798308598543557</v>
          </cell>
          <cell r="P42">
            <v>100.57541399988223</v>
          </cell>
          <cell r="Q42">
            <v>101.53346210851275</v>
          </cell>
          <cell r="R42">
            <v>103.26675996420957</v>
          </cell>
          <cell r="S42">
            <v>104.68673765719625</v>
          </cell>
          <cell r="T42">
            <v>105.30212438182241</v>
          </cell>
          <cell r="U42">
            <v>105.66967167267191</v>
          </cell>
          <cell r="V42">
            <v>105.9554950828071</v>
          </cell>
          <cell r="W42" t="e">
            <v>#VALUE!</v>
          </cell>
        </row>
        <row r="44">
          <cell r="B44" t="str">
            <v>Debt service-to-export ratio</v>
          </cell>
        </row>
        <row r="46">
          <cell r="A46" t="str">
            <v>Baseline</v>
          </cell>
          <cell r="B46">
            <v>5.3655762800232845</v>
          </cell>
          <cell r="D46">
            <v>2.3159806704469128</v>
          </cell>
          <cell r="E46">
            <v>2.2422520038623284</v>
          </cell>
          <cell r="F46">
            <v>2.3594406580584328</v>
          </cell>
          <cell r="G46">
            <v>2.452682079997039</v>
          </cell>
          <cell r="H46">
            <v>2.6141284280686228</v>
          </cell>
          <cell r="I46">
            <v>2.7501913858065965</v>
          </cell>
          <cell r="J46">
            <v>2.8320457548893558</v>
          </cell>
          <cell r="K46">
            <v>2.7989142137031333</v>
          </cell>
          <cell r="L46">
            <v>2.7720763742034276</v>
          </cell>
          <cell r="M46">
            <v>2.8031058273168266</v>
          </cell>
          <cell r="N46">
            <v>3.0975071205849729</v>
          </cell>
          <cell r="O46">
            <v>3.0537255179512215</v>
          </cell>
          <cell r="P46">
            <v>3.0179494987369986</v>
          </cell>
          <cell r="Q46">
            <v>2.9740772514079827</v>
          </cell>
          <cell r="R46">
            <v>2.9807915775156943</v>
          </cell>
          <cell r="S46">
            <v>2.9906486143664157</v>
          </cell>
          <cell r="T46">
            <v>3.1529793963502275</v>
          </cell>
          <cell r="U46">
            <v>3.1424314161931917</v>
          </cell>
          <cell r="V46">
            <v>3.1219116548587049</v>
          </cell>
          <cell r="W46">
            <v>6.6475824933545686</v>
          </cell>
        </row>
        <row r="48">
          <cell r="A48" t="str">
            <v>A. Alternative Scenarios</v>
          </cell>
        </row>
        <row r="50">
          <cell r="A50" t="str">
            <v>A1. Key variables at their historical averages in 2007-251,6</v>
          </cell>
          <cell r="B50">
            <v>5.3655762800232845</v>
          </cell>
          <cell r="D50">
            <v>3.3103757186620597</v>
          </cell>
          <cell r="E50">
            <v>2.8240656957894958</v>
          </cell>
          <cell r="F50">
            <v>2.8281382151349259</v>
          </cell>
          <cell r="G50">
            <v>2.8731661790070619</v>
          </cell>
          <cell r="H50">
            <v>3.0619158939305748</v>
          </cell>
          <cell r="I50">
            <v>3.5267526496629822</v>
          </cell>
          <cell r="J50">
            <v>4.3757713967050798</v>
          </cell>
          <cell r="K50">
            <v>5.0095826255996663</v>
          </cell>
          <cell r="L50">
            <v>6.0493167853998653</v>
          </cell>
          <cell r="M50">
            <v>7.8622584702993148</v>
          </cell>
          <cell r="N50">
            <v>7.5983834666995778</v>
          </cell>
          <cell r="O50">
            <v>7.7026300710796649</v>
          </cell>
          <cell r="P50">
            <v>7.5557933682165732</v>
          </cell>
          <cell r="Q50">
            <v>7.2258573238060366</v>
          </cell>
          <cell r="R50">
            <v>7.15835031291176</v>
          </cell>
          <cell r="S50">
            <v>7.3482441452411802</v>
          </cell>
          <cell r="T50">
            <v>7.5485944841639272</v>
          </cell>
          <cell r="U50">
            <v>7.7166248736113943</v>
          </cell>
          <cell r="V50">
            <v>7.8805307479004219</v>
          </cell>
          <cell r="W50" t="e">
            <v>#VALUE!</v>
          </cell>
        </row>
        <row r="51">
          <cell r="A51" t="str">
            <v>A2. New public sector loans on less favorable terms in 2007-252</v>
          </cell>
          <cell r="B51">
            <v>5.3655762800232845</v>
          </cell>
          <cell r="D51">
            <v>3.0788645691020555</v>
          </cell>
          <cell r="E51">
            <v>2.2641146284672913</v>
          </cell>
          <cell r="F51">
            <v>2.0436249673130189</v>
          </cell>
          <cell r="G51">
            <v>2.3086597319025901</v>
          </cell>
          <cell r="H51">
            <v>2.3777194646733304</v>
          </cell>
          <cell r="I51">
            <v>2.6937456713123913</v>
          </cell>
          <cell r="J51">
            <v>3.0405085215408163</v>
          </cell>
          <cell r="K51">
            <v>3.1942886638158141</v>
          </cell>
          <cell r="L51">
            <v>3.5224552604425114</v>
          </cell>
          <cell r="M51">
            <v>3.7172894695973664</v>
          </cell>
          <cell r="N51">
            <v>4.1664734810979942</v>
          </cell>
          <cell r="O51">
            <v>4.55166544308039</v>
          </cell>
          <cell r="P51">
            <v>4.790285945754551</v>
          </cell>
          <cell r="Q51">
            <v>5.0463196359647968</v>
          </cell>
          <cell r="R51">
            <v>5.1366001800928123</v>
          </cell>
          <cell r="S51">
            <v>5.3906226395687016</v>
          </cell>
          <cell r="T51">
            <v>5.6395033876897305</v>
          </cell>
          <cell r="U51">
            <v>5.8405832656306274</v>
          </cell>
          <cell r="V51">
            <v>6.0216652934742898</v>
          </cell>
          <cell r="W51" t="e">
            <v>#DIV/0!</v>
          </cell>
        </row>
        <row r="53">
          <cell r="A53" t="str">
            <v>B. Bound Tests</v>
          </cell>
        </row>
        <row r="55">
          <cell r="A55" t="str">
            <v>B1. Real GDP growth at historical average minus one standard deviation in 2007-08</v>
          </cell>
          <cell r="B55">
            <v>5.3655762800232845</v>
          </cell>
          <cell r="D55">
            <v>3.0788645691020542</v>
          </cell>
          <cell r="E55">
            <v>2.5297475489937029</v>
          </cell>
          <cell r="F55">
            <v>2.4666918535880749</v>
          </cell>
          <cell r="G55">
            <v>2.4360520813345663</v>
          </cell>
          <cell r="H55">
            <v>2.5719882330008037</v>
          </cell>
          <cell r="I55">
            <v>2.9714145243044769</v>
          </cell>
          <cell r="J55">
            <v>3.6970072612966809</v>
          </cell>
          <cell r="K55">
            <v>4.2291199777641282</v>
          </cell>
          <cell r="L55">
            <v>4.8575317722518658</v>
          </cell>
          <cell r="M55">
            <v>5.3997974640366442</v>
          </cell>
          <cell r="N55">
            <v>5.8630140347685016</v>
          </cell>
          <cell r="O55">
            <v>5.9488115512141588</v>
          </cell>
          <cell r="P55">
            <v>5.851943214886127</v>
          </cell>
          <cell r="Q55">
            <v>5.8625959080745798</v>
          </cell>
          <cell r="R55">
            <v>5.7613033969142702</v>
          </cell>
          <cell r="S55">
            <v>5.8686352565618849</v>
          </cell>
          <cell r="T55">
            <v>5.982045347119282</v>
          </cell>
          <cell r="U55">
            <v>6.0672519718725031</v>
          </cell>
          <cell r="V55">
            <v>6.1471185588509423</v>
          </cell>
          <cell r="W55" t="e">
            <v>#VALUE!</v>
          </cell>
        </row>
        <row r="56">
          <cell r="A56" t="str">
            <v>B2. Export value growth at historical average minus one standard deviation in 2007-083</v>
          </cell>
          <cell r="B56">
            <v>5.3655762800232845</v>
          </cell>
          <cell r="D56">
            <v>4.0382744705257201</v>
          </cell>
          <cell r="E56">
            <v>4.0034948816838316</v>
          </cell>
          <cell r="F56">
            <v>4.1905271660309262</v>
          </cell>
          <cell r="G56">
            <v>4.0974113106842287</v>
          </cell>
          <cell r="H56">
            <v>4.263285086125177</v>
          </cell>
          <cell r="I56">
            <v>4.8382868474557883</v>
          </cell>
          <cell r="J56">
            <v>5.9004585713861122</v>
          </cell>
          <cell r="K56">
            <v>6.6740742541123428</v>
          </cell>
          <cell r="L56">
            <v>8.2027090295881404</v>
          </cell>
          <cell r="M56">
            <v>9.8970565182681778</v>
          </cell>
          <cell r="N56">
            <v>10.431916269511078</v>
          </cell>
          <cell r="O56">
            <v>10.402470746758587</v>
          </cell>
          <cell r="P56">
            <v>10.1078043805266</v>
          </cell>
          <cell r="Q56">
            <v>9.9868962149471656</v>
          </cell>
          <cell r="R56">
            <v>9.7151436724814459</v>
          </cell>
          <cell r="S56">
            <v>9.7654259781032202</v>
          </cell>
          <cell r="T56">
            <v>9.8302087653745271</v>
          </cell>
          <cell r="U56">
            <v>9.8616259691255088</v>
          </cell>
          <cell r="V56">
            <v>9.8922157218222075</v>
          </cell>
          <cell r="W56" t="e">
            <v>#DIV/0!</v>
          </cell>
        </row>
        <row r="57">
          <cell r="A57" t="str">
            <v>B3. US dollar GDP deflator at historical average minus one standard deviation in 2007-08</v>
          </cell>
          <cell r="B57">
            <v>5.3655762800232845</v>
          </cell>
          <cell r="D57">
            <v>3.0788645691020542</v>
          </cell>
          <cell r="E57">
            <v>2.5297475489937029</v>
          </cell>
          <cell r="F57">
            <v>2.4666918535880753</v>
          </cell>
          <cell r="G57">
            <v>2.4360520813345663</v>
          </cell>
          <cell r="H57">
            <v>2.5719882330008033</v>
          </cell>
          <cell r="I57">
            <v>2.9714145243044774</v>
          </cell>
          <cell r="J57">
            <v>3.6970072612966809</v>
          </cell>
          <cell r="K57">
            <v>4.2291199777641282</v>
          </cell>
          <cell r="L57">
            <v>4.8575317722518658</v>
          </cell>
          <cell r="M57">
            <v>5.3997974640366442</v>
          </cell>
          <cell r="N57">
            <v>5.8630140347685016</v>
          </cell>
          <cell r="O57">
            <v>5.9488115512141588</v>
          </cell>
          <cell r="P57">
            <v>5.851943214886127</v>
          </cell>
          <cell r="Q57">
            <v>5.8625959080745806</v>
          </cell>
          <cell r="R57">
            <v>5.761303396914272</v>
          </cell>
          <cell r="S57">
            <v>5.8686352565618849</v>
          </cell>
          <cell r="T57">
            <v>5.9820453471192838</v>
          </cell>
          <cell r="U57">
            <v>6.0672519718725031</v>
          </cell>
          <cell r="V57">
            <v>6.1471185588509423</v>
          </cell>
          <cell r="W57" t="e">
            <v>#VALUE!</v>
          </cell>
        </row>
        <row r="58">
          <cell r="A58" t="str">
            <v>B4. Net non-debt creating flows at historical average minus one standard deviation in 2007-084</v>
          </cell>
          <cell r="B58">
            <v>5.3655762800232845</v>
          </cell>
          <cell r="D58">
            <v>3.0788645691020551</v>
          </cell>
          <cell r="E58">
            <v>2.6563369520407965</v>
          </cell>
          <cell r="F58">
            <v>2.6848280253105234</v>
          </cell>
          <cell r="G58">
            <v>2.6358700122487861</v>
          </cell>
          <cell r="H58">
            <v>2.7578815330545887</v>
          </cell>
          <cell r="I58">
            <v>3.1478070493759356</v>
          </cell>
          <cell r="J58">
            <v>3.8616876805466447</v>
          </cell>
          <cell r="K58">
            <v>4.3833686759373203</v>
          </cell>
          <cell r="L58">
            <v>5.417256819466135</v>
          </cell>
          <cell r="M58">
            <v>6.2389271688751586</v>
          </cell>
          <cell r="N58">
            <v>6.6401600686630369</v>
          </cell>
          <cell r="O58">
            <v>6.6681256012055501</v>
          </cell>
          <cell r="P58">
            <v>6.5147227482598131</v>
          </cell>
          <cell r="Q58">
            <v>6.4746815823535835</v>
          </cell>
          <cell r="R58">
            <v>6.3301386967575244</v>
          </cell>
          <cell r="S58">
            <v>6.3976346677158347</v>
          </cell>
          <cell r="T58">
            <v>6.4721816429484935</v>
          </cell>
          <cell r="U58">
            <v>6.5210810078037422</v>
          </cell>
          <cell r="V58">
            <v>6.5664087389536689</v>
          </cell>
          <cell r="W58" t="e">
            <v>#VALUE!</v>
          </cell>
        </row>
        <row r="59">
          <cell r="A59" t="str">
            <v xml:space="preserve">B5. Combination of B1-B4 using one-half standard deviation shocks </v>
          </cell>
          <cell r="B59">
            <v>5.3655762800232845</v>
          </cell>
          <cell r="D59">
            <v>3.7959781356441078</v>
          </cell>
          <cell r="E59">
            <v>3.4040273353584052</v>
          </cell>
          <cell r="F59">
            <v>3.3184255417608153</v>
          </cell>
          <cell r="G59">
            <v>3.2753051741187797</v>
          </cell>
          <cell r="H59">
            <v>3.4548088117506079</v>
          </cell>
          <cell r="I59">
            <v>4.2590994550140922</v>
          </cell>
          <cell r="J59">
            <v>5.4336750303015062</v>
          </cell>
          <cell r="K59">
            <v>6.3627046137802292</v>
          </cell>
          <cell r="L59">
            <v>7.2586191898848185</v>
          </cell>
          <cell r="M59">
            <v>7.8893673607850907</v>
          </cell>
          <cell r="N59">
            <v>8.4357106357191718</v>
          </cell>
          <cell r="O59">
            <v>8.4516159417125376</v>
          </cell>
          <cell r="P59">
            <v>8.2282868506012719</v>
          </cell>
          <cell r="Q59">
            <v>8.1464065358171904</v>
          </cell>
          <cell r="R59">
            <v>7.9085211216871052</v>
          </cell>
          <cell r="S59">
            <v>7.9517449729113521</v>
          </cell>
          <cell r="T59">
            <v>7.9978234881826955</v>
          </cell>
          <cell r="U59">
            <v>7.9970398018331998</v>
          </cell>
          <cell r="V59">
            <v>7.9968150475678677</v>
          </cell>
          <cell r="W59" t="e">
            <v>#DIV/0!</v>
          </cell>
        </row>
        <row r="60">
          <cell r="A60" t="str">
            <v>B6. One-time 30 percent nominal depreciation relative to the baseline in 20075</v>
          </cell>
          <cell r="B60">
            <v>5.3655762800232845</v>
          </cell>
          <cell r="D60">
            <v>3.0788645691020542</v>
          </cell>
          <cell r="E60">
            <v>2.5298756393505801</v>
          </cell>
          <cell r="F60">
            <v>2.466439491093706</v>
          </cell>
          <cell r="G60">
            <v>2.4345423330029408</v>
          </cell>
          <cell r="H60">
            <v>2.5699595533334492</v>
          </cell>
          <cell r="I60">
            <v>2.9681654546054337</v>
          </cell>
          <cell r="J60">
            <v>3.6930468031333952</v>
          </cell>
          <cell r="K60">
            <v>4.2245387097259028</v>
          </cell>
          <cell r="L60">
            <v>4.8531851069424814</v>
          </cell>
          <cell r="M60">
            <v>5.3939719373614379</v>
          </cell>
          <cell r="N60">
            <v>5.8529591085440122</v>
          </cell>
          <cell r="O60">
            <v>5.9361113949327509</v>
          </cell>
          <cell r="P60">
            <v>5.8353976098763107</v>
          </cell>
          <cell r="Q60">
            <v>5.8436497455354761</v>
          </cell>
          <cell r="R60">
            <v>5.7400987043954101</v>
          </cell>
          <cell r="S60">
            <v>5.8463114738612179</v>
          </cell>
          <cell r="T60">
            <v>5.95863505305089</v>
          </cell>
          <cell r="U60">
            <v>6.0422851606065917</v>
          </cell>
          <cell r="V60">
            <v>6.1196557430495675</v>
          </cell>
          <cell r="W60" t="e">
            <v>#VALUE!</v>
          </cell>
        </row>
        <row r="62">
          <cell r="A62" t="str">
            <v>Memorandum item:</v>
          </cell>
        </row>
        <row r="63">
          <cell r="A63" t="str">
            <v>Grant element assumed on residual financing (i.e., financing required above baseline)7</v>
          </cell>
          <cell r="B63">
            <v>50</v>
          </cell>
          <cell r="D63">
            <v>50</v>
          </cell>
          <cell r="E63">
            <v>50</v>
          </cell>
          <cell r="F63">
            <v>50</v>
          </cell>
          <cell r="G63">
            <v>50</v>
          </cell>
          <cell r="H63">
            <v>50</v>
          </cell>
          <cell r="I63">
            <v>50</v>
          </cell>
          <cell r="J63">
            <v>50</v>
          </cell>
          <cell r="K63">
            <v>50</v>
          </cell>
          <cell r="L63">
            <v>50</v>
          </cell>
          <cell r="M63">
            <v>50</v>
          </cell>
          <cell r="N63">
            <v>50</v>
          </cell>
          <cell r="O63">
            <v>50</v>
          </cell>
          <cell r="P63">
            <v>50</v>
          </cell>
          <cell r="Q63">
            <v>50</v>
          </cell>
          <cell r="R63">
            <v>50</v>
          </cell>
          <cell r="S63">
            <v>50</v>
          </cell>
          <cell r="T63">
            <v>50</v>
          </cell>
          <cell r="U63">
            <v>50</v>
          </cell>
          <cell r="V63">
            <v>50</v>
          </cell>
          <cell r="W63">
            <v>50</v>
          </cell>
        </row>
        <row r="65">
          <cell r="A65" t="str">
            <v>Source: Staff projections and simulations.</v>
          </cell>
        </row>
        <row r="66">
          <cell r="A66" t="str">
            <v xml:space="preserve">1Variables include real GDP growth, growth of GDP deflator (in U.S. dollar terms), and non-debt creating flows. </v>
          </cell>
        </row>
        <row r="67">
          <cell r="A67" t="str">
            <v>2Assumes that the interest rate on new borrowing is by 2 percentage points higher than in the baseline., while grace and maturity periods are the same as in the baseline.</v>
          </cell>
        </row>
        <row r="68">
          <cell r="A68" t="str">
            <v>3Exports values are assumed to remain permanently at the lower level, but the current account as a share of GDP is assumed to return to its baseline level after the shock (implicitly assuming</v>
          </cell>
        </row>
        <row r="69">
          <cell r="A69" t="str">
            <v xml:space="preserve">an offsetting adjustment in import levels). </v>
          </cell>
        </row>
        <row r="70">
          <cell r="A70" t="str">
            <v>4Includes official and private transfers and FDI.</v>
          </cell>
        </row>
        <row r="71">
          <cell r="A71" t="str">
            <v>5Depreciation is defined as percentage decline in dollar/local currency rate, such that it never exceeds 100 percent.</v>
          </cell>
        </row>
        <row r="72">
          <cell r="A72" t="str">
            <v>6In 2006, it excludes the impact of MDRI on debt service.</v>
          </cell>
        </row>
        <row r="73">
          <cell r="A73" t="str">
            <v>7Applies to all stress scenarios except for A2 (less favorable financing) in which the terms on all new financing are as specified in footnote 2.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/>
      <sheetData sheetId="194"/>
      <sheetData sheetId="195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/>
      <sheetData sheetId="210" refreshError="1"/>
      <sheetData sheetId="21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 refreshError="1"/>
      <sheetData sheetId="222"/>
      <sheetData sheetId="223"/>
      <sheetData sheetId="224" refreshError="1"/>
      <sheetData sheetId="225" refreshError="1"/>
      <sheetData sheetId="226" refreshError="1"/>
      <sheetData sheetId="227" refreshError="1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/>
      <sheetData sheetId="422"/>
      <sheetData sheetId="423"/>
      <sheetData sheetId="424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>
        <row r="21">
          <cell r="BT21">
            <v>94018188.799999997</v>
          </cell>
        </row>
      </sheetData>
      <sheetData sheetId="480"/>
      <sheetData sheetId="481"/>
      <sheetData sheetId="482"/>
      <sheetData sheetId="483"/>
      <sheetData sheetId="484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/>
      <sheetData sheetId="506"/>
      <sheetData sheetId="507"/>
      <sheetData sheetId="508"/>
      <sheetData sheetId="509"/>
      <sheetData sheetId="510">
        <row r="3">
          <cell r="B3" t="str">
            <v>Table 1a. Niger: External Debt Sustainability Framework, Following Mulatilateral Debt Relief Initiative, 2005-20251</v>
          </cell>
        </row>
      </sheetData>
      <sheetData sheetId="511">
        <row r="1">
          <cell r="A1" t="str">
            <v>Table 1b. Niger: Sensitivity Analyses for Key Indicators of Public and Publicly Guaranteed External Debt following Mulatilateral Debt Cancellation Initiative, 2006-25</v>
          </cell>
        </row>
      </sheetData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>
        <row r="3">
          <cell r="A3" t="str">
            <v>Tableau 10. République Démocratique du Congo: Critères de réalisation quantitatifs semestriels et repères quantitatifs trimestriels, 2003-2005 1/</v>
          </cell>
        </row>
      </sheetData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>
        <row r="21">
          <cell r="BT21">
            <v>94018188.799999997</v>
          </cell>
        </row>
      </sheetData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>
        <row r="3">
          <cell r="A3" t="str">
            <v>Tableau 10. République Démocratique du Congo: Critères de réalisation quantitatifs semestriels et repères quantitatifs trimestriels, 2003-2005 1/</v>
          </cell>
        </row>
      </sheetData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>
        <row r="1">
          <cell r="B1" t="str">
            <v>Date</v>
          </cell>
        </row>
      </sheetData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SR_Table_Baseline"/>
      <sheetName val="SR_Table_Stress"/>
      <sheetName val="Gin"/>
      <sheetName val="Oin"/>
      <sheetName val="A"/>
      <sheetName val="RED47"/>
      <sheetName val="Table3"/>
      <sheetName val="External_Sustainability-Arg"/>
      <sheetName val="External_Sustainability-Arg1"/>
      <sheetName val="External_Sustainability-Arg2"/>
      <sheetName val="External_Sustainability-Arg3"/>
      <sheetName val="External_Sustainability-Arg4"/>
      <sheetName val="External_Sustainability-Arg5"/>
      <sheetName val="weta data"/>
      <sheetName val="e"/>
      <sheetName val="cashflow"/>
      <sheetName val="monthly data"/>
      <sheetName val="weta_data"/>
      <sheetName val="monthly_data"/>
      <sheetName val="weta_data1"/>
      <sheetName val="monthly_data1"/>
      <sheetName val="External_Sustainability-Arg6"/>
      <sheetName val="weta_data2"/>
      <sheetName val="monthly_data2"/>
      <sheetName val="External_Sustainability-Arg7"/>
      <sheetName val="weta_data3"/>
      <sheetName val="monthly_data3"/>
      <sheetName val="External_Sustainability-Arg8"/>
      <sheetName val="weta_data4"/>
      <sheetName val="monthly_data4"/>
      <sheetName val="External_Sustainability-Arg9"/>
      <sheetName val="weta_data5"/>
      <sheetName val="monthly_data5"/>
      <sheetName val="External_Sustainability-Arg10"/>
      <sheetName val="weta_data6"/>
      <sheetName val="monthly_data6"/>
      <sheetName val="External_Sustainability-Arg11"/>
      <sheetName val="weta_data7"/>
      <sheetName val="monthly_data7"/>
      <sheetName val="External_Sustainability-Arg12"/>
      <sheetName val="weta_data8"/>
      <sheetName val="monthly_data8"/>
      <sheetName val="External_Sustainability-Arg13"/>
      <sheetName val="weta_data9"/>
      <sheetName val="monthly_data9"/>
      <sheetName val="Commercial Banks"/>
      <sheetName val="T7"/>
      <sheetName val="Annual BiH summary data"/>
      <sheetName val="External_Sustainability-Arg14"/>
      <sheetName val="weta_data10"/>
      <sheetName val="monthly_data10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2007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/>
      <sheetData sheetId="74"/>
      <sheetData sheetId="7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27"/>
      <sheetName val="Table 28"/>
      <sheetName val="Table 29"/>
      <sheetName val="Ch. Key export idicators"/>
      <sheetName val="ch. exports by type 2001"/>
      <sheetName val="ch. exports by type 1997"/>
      <sheetName val="Exports by type"/>
      <sheetName val="Table 30"/>
      <sheetName val="Table 31"/>
      <sheetName val="Imports by type"/>
      <sheetName val="Tab20"/>
      <sheetName val="Table"/>
      <sheetName val="Table_GEF"/>
      <sheetName val="Table_27"/>
      <sheetName val="Table_28"/>
      <sheetName val="Table_29"/>
      <sheetName val="Ch__Key_export_idicators"/>
      <sheetName val="ch__exports_by_type_2001"/>
      <sheetName val="ch__exports_by_type_1997"/>
      <sheetName val="Exports_by_type"/>
      <sheetName val="Table_30"/>
      <sheetName val="Table_31"/>
      <sheetName val="Imports_by_type"/>
      <sheetName val="150dp"/>
      <sheetName val="Table_271"/>
      <sheetName val="Table_281"/>
      <sheetName val="Table_291"/>
      <sheetName val="Ch__Key_export_idicators1"/>
      <sheetName val="ch__exports_by_type_20011"/>
      <sheetName val="ch__exports_by_type_19971"/>
      <sheetName val="Exports_by_type1"/>
      <sheetName val="Table_301"/>
      <sheetName val="Table_311"/>
      <sheetName val="Imports_by_type1"/>
      <sheetName val="Table_272"/>
      <sheetName val="Table_282"/>
      <sheetName val="Table_292"/>
      <sheetName val="Ch__Key_export_idicators2"/>
      <sheetName val="ch__exports_by_type_20012"/>
      <sheetName val="ch__exports_by_type_19972"/>
      <sheetName val="Exports_by_type2"/>
      <sheetName val="Table_302"/>
      <sheetName val="Table_312"/>
      <sheetName val="Imports_by_type2"/>
      <sheetName val="Table_273"/>
      <sheetName val="Table_283"/>
      <sheetName val="Table_293"/>
      <sheetName val="Ch__Key_export_idicators3"/>
      <sheetName val="ch__exports_by_type_20013"/>
      <sheetName val="ch__exports_by_type_19973"/>
      <sheetName val="Exports_by_type3"/>
      <sheetName val="Table_303"/>
      <sheetName val="Table_313"/>
      <sheetName val="Imports_by_type3"/>
      <sheetName val="Table_274"/>
      <sheetName val="Table_284"/>
      <sheetName val="Table_294"/>
      <sheetName val="Ch__Key_export_idicators4"/>
      <sheetName val="ch__exports_by_type_20014"/>
      <sheetName val="ch__exports_by_type_19974"/>
      <sheetName val="Exports_by_type4"/>
      <sheetName val="Table_304"/>
      <sheetName val="Table_314"/>
      <sheetName val="Imports_by_type4"/>
      <sheetName val="Table_275"/>
      <sheetName val="Table_285"/>
      <sheetName val="Table_295"/>
      <sheetName val="Ch__Key_export_idicators5"/>
      <sheetName val="ch__exports_by_type_20015"/>
      <sheetName val="ch__exports_by_type_19975"/>
      <sheetName val="Exports_by_type5"/>
      <sheetName val="Table_305"/>
      <sheetName val="Table_315"/>
      <sheetName val="Imports_by_type5"/>
      <sheetName val="Table_276"/>
      <sheetName val="Table_286"/>
      <sheetName val="Table_296"/>
      <sheetName val="Ch__Key_export_idicators6"/>
      <sheetName val="ch__exports_by_type_20016"/>
      <sheetName val="ch__exports_by_type_19976"/>
      <sheetName val="Exports_by_type6"/>
      <sheetName val="Table_306"/>
      <sheetName val="Table_316"/>
      <sheetName val="Imports_by_type6"/>
      <sheetName val="30_bop"/>
      <sheetName val="34_exdo"/>
      <sheetName val="Sheet4"/>
      <sheetName val="BNCCLE"/>
      <sheetName val="BDDCLE"/>
      <sheetName val="work_sect"/>
      <sheetName val="Table_277"/>
      <sheetName val="Table_287"/>
      <sheetName val="Table_297"/>
      <sheetName val="Ch__Key_export_idicators7"/>
      <sheetName val="ch__exports_by_type_20017"/>
      <sheetName val="ch__exports_by_type_19977"/>
      <sheetName val="Exports_by_type7"/>
      <sheetName val="Table_307"/>
      <sheetName val="Table_317"/>
      <sheetName val="Imports_by_type7"/>
      <sheetName val="Table_278"/>
      <sheetName val="Table_288"/>
      <sheetName val="Table_298"/>
      <sheetName val="Ch__Key_export_idicators8"/>
      <sheetName val="ch__exports_by_type_20018"/>
      <sheetName val="ch__exports_by_type_19978"/>
      <sheetName val="Exports_by_type8"/>
      <sheetName val="Table_308"/>
      <sheetName val="Table_318"/>
      <sheetName val="Imports_by_type8"/>
      <sheetName val="Table_279"/>
      <sheetName val="Table_289"/>
      <sheetName val="Table_299"/>
      <sheetName val="Ch__Key_export_idicators9"/>
      <sheetName val="ch__exports_by_type_20019"/>
      <sheetName val="ch__exports_by_type_19979"/>
      <sheetName val="Exports_by_type9"/>
      <sheetName val="Table_309"/>
      <sheetName val="Table_319"/>
      <sheetName val="Imports_by_type9"/>
      <sheetName val="Table_2710"/>
      <sheetName val="Table_2810"/>
      <sheetName val="Table_2910"/>
      <sheetName val="Ch__Key_export_idicators10"/>
      <sheetName val="ch__exports_by_type_200110"/>
      <sheetName val="ch__exports_by_type_199710"/>
      <sheetName val="Exports_by_type10"/>
      <sheetName val="Table_3010"/>
      <sheetName val="Table_3110"/>
      <sheetName val="Imports_by_type10"/>
      <sheetName val="Table_2711"/>
      <sheetName val="Table_2811"/>
      <sheetName val="Table_2911"/>
      <sheetName val="Ch__Key_export_idicators11"/>
      <sheetName val="ch__exports_by_type_200111"/>
      <sheetName val="ch__exports_by_type_199711"/>
      <sheetName val="Exports_by_type11"/>
      <sheetName val="Table_3011"/>
      <sheetName val="Table_3111"/>
      <sheetName val="Imports_by_type11"/>
      <sheetName val="Table_2712"/>
      <sheetName val="Table_2812"/>
      <sheetName val="Table_2912"/>
      <sheetName val="Ch__Key_export_idicators12"/>
      <sheetName val="ch__exports_by_type_200112"/>
      <sheetName val="ch__exports_by_type_199712"/>
      <sheetName val="Exports_by_type12"/>
      <sheetName val="Table_3012"/>
      <sheetName val="Table_3112"/>
      <sheetName val="Imports_by_type12"/>
      <sheetName val="Table_2713"/>
      <sheetName val="Table_2813"/>
      <sheetName val="Table_2913"/>
      <sheetName val="Ch__Key_export_idicators13"/>
      <sheetName val="ch__exports_by_type_200113"/>
      <sheetName val="ch__exports_by_type_199713"/>
      <sheetName val="Exports_by_type13"/>
      <sheetName val="Table_3013"/>
      <sheetName val="Table_3113"/>
      <sheetName val="Imports_by_type13"/>
      <sheetName val="Table_2714"/>
      <sheetName val="Table_2814"/>
      <sheetName val="Table_2914"/>
      <sheetName val="Ch__Key_export_idicators14"/>
      <sheetName val="ch__exports_by_type_200114"/>
      <sheetName val="ch__exports_by_type_199714"/>
      <sheetName val="Exports_by_type14"/>
      <sheetName val="Table_3014"/>
      <sheetName val="Table_3114"/>
      <sheetName val="Imports_by_type14"/>
      <sheetName val="Table_2715"/>
      <sheetName val="Table_2815"/>
      <sheetName val="Table_2915"/>
      <sheetName val="Ch__Key_export_idicators15"/>
      <sheetName val="ch__exports_by_type_200115"/>
      <sheetName val="ch__exports_by_type_199715"/>
      <sheetName val="Exports_by_type15"/>
      <sheetName val="Table_3015"/>
      <sheetName val="Table_3115"/>
      <sheetName val="Imports_by_type15"/>
      <sheetName val="Table_2716"/>
      <sheetName val="Table_2816"/>
      <sheetName val="Table_2916"/>
      <sheetName val="Ch__Key_export_idicators16"/>
      <sheetName val="ch__exports_by_type_200116"/>
      <sheetName val="ch__exports_by_type_199716"/>
      <sheetName val="Exports_by_type16"/>
      <sheetName val="Table_3016"/>
      <sheetName val="Table_3116"/>
      <sheetName val="Imports_by_type16"/>
      <sheetName val="Table_2717"/>
      <sheetName val="Table_2817"/>
      <sheetName val="Table_2917"/>
      <sheetName val="Ch__Key_export_idicators17"/>
      <sheetName val="ch__exports_by_type_200117"/>
      <sheetName val="ch__exports_by_type_199717"/>
      <sheetName val="Exports_by_type17"/>
      <sheetName val="Table_3017"/>
      <sheetName val="Table_3117"/>
      <sheetName val="Imports_by_type17"/>
    </sheetNames>
    <sheetDataSet>
      <sheetData sheetId="0" refreshError="1"/>
      <sheetData sheetId="1" refreshError="1">
        <row r="1">
          <cell r="A1" t="str">
            <v>Table 28.  Eritrea:  Commodity Composition of Exports, 1998-2003 1/</v>
          </cell>
        </row>
        <row r="3">
          <cell r="A3" t="str">
            <v>(In millions of nakfa, unless otherwise indicated)</v>
          </cell>
        </row>
        <row r="6">
          <cell r="C6">
            <v>1992</v>
          </cell>
          <cell r="D6">
            <v>1993</v>
          </cell>
          <cell r="E6">
            <v>1994</v>
          </cell>
          <cell r="F6">
            <v>1995</v>
          </cell>
          <cell r="G6">
            <v>1996</v>
          </cell>
          <cell r="H6">
            <v>1997</v>
          </cell>
          <cell r="I6">
            <v>1998</v>
          </cell>
          <cell r="J6">
            <v>1999</v>
          </cell>
        </row>
        <row r="7">
          <cell r="G7" t="str">
            <v>Est.</v>
          </cell>
        </row>
        <row r="10">
          <cell r="A10" t="str">
            <v>Food and live animals</v>
          </cell>
          <cell r="C10">
            <v>2.5</v>
          </cell>
          <cell r="D10">
            <v>27.75</v>
          </cell>
          <cell r="E10">
            <v>117.7</v>
          </cell>
          <cell r="F10">
            <v>141.30000000000001</v>
          </cell>
          <cell r="G10">
            <v>92.4</v>
          </cell>
          <cell r="H10">
            <v>81.3</v>
          </cell>
          <cell r="I10">
            <v>58.3</v>
          </cell>
          <cell r="J10">
            <v>68.2</v>
          </cell>
        </row>
        <row r="11">
          <cell r="A11" t="str">
            <v>Of which:  Ethiopia</v>
          </cell>
          <cell r="C11">
            <v>2.2999999999999998</v>
          </cell>
          <cell r="D11">
            <v>5</v>
          </cell>
          <cell r="E11">
            <v>24.9</v>
          </cell>
          <cell r="F11">
            <v>56.5</v>
          </cell>
          <cell r="G11">
            <v>19.2</v>
          </cell>
          <cell r="H11">
            <v>15.1</v>
          </cell>
          <cell r="I11">
            <v>2.8</v>
          </cell>
          <cell r="J11">
            <v>0</v>
          </cell>
        </row>
        <row r="12">
          <cell r="A12" t="str">
            <v>In percent</v>
          </cell>
          <cell r="C12">
            <v>92</v>
          </cell>
          <cell r="D12">
            <v>18.018018018018019</v>
          </cell>
          <cell r="E12">
            <v>21.155480033984706</v>
          </cell>
          <cell r="F12">
            <v>39.985845718329792</v>
          </cell>
          <cell r="G12">
            <v>20.779220779220779</v>
          </cell>
          <cell r="H12">
            <v>18.5</v>
          </cell>
          <cell r="I12">
            <v>4.8</v>
          </cell>
          <cell r="J12">
            <v>0</v>
          </cell>
        </row>
        <row r="14">
          <cell r="A14" t="str">
            <v>Beverages and tobacco</v>
          </cell>
          <cell r="C14">
            <v>4.0223380000000004</v>
          </cell>
          <cell r="D14">
            <v>8.69</v>
          </cell>
          <cell r="E14">
            <v>9.1999999999999993</v>
          </cell>
          <cell r="F14">
            <v>19.7</v>
          </cell>
          <cell r="G14">
            <v>26.2</v>
          </cell>
          <cell r="H14">
            <v>8.9</v>
          </cell>
          <cell r="I14">
            <v>0.2</v>
          </cell>
          <cell r="J14">
            <v>0.4</v>
          </cell>
        </row>
        <row r="15">
          <cell r="A15" t="str">
            <v>Of which:  Ethiopia</v>
          </cell>
          <cell r="C15">
            <v>2.8</v>
          </cell>
          <cell r="D15">
            <v>7.6</v>
          </cell>
          <cell r="E15">
            <v>8.4</v>
          </cell>
          <cell r="F15">
            <v>17.899999999999999</v>
          </cell>
          <cell r="G15">
            <v>25.7</v>
          </cell>
          <cell r="H15">
            <v>8.4</v>
          </cell>
          <cell r="I15">
            <v>0.1</v>
          </cell>
          <cell r="J15">
            <v>0</v>
          </cell>
        </row>
        <row r="16">
          <cell r="A16" t="str">
            <v>In percent</v>
          </cell>
          <cell r="C16">
            <v>69.611255941196376</v>
          </cell>
          <cell r="D16">
            <v>87.456846950517843</v>
          </cell>
          <cell r="E16">
            <v>91.304347826086968</v>
          </cell>
          <cell r="F16">
            <v>90.862944162436548</v>
          </cell>
          <cell r="G16">
            <v>98.091603053435122</v>
          </cell>
          <cell r="H16">
            <v>93.8</v>
          </cell>
          <cell r="I16">
            <v>50</v>
          </cell>
          <cell r="J16">
            <v>0</v>
          </cell>
        </row>
        <row r="18">
          <cell r="A18" t="str">
            <v>Crude materials</v>
          </cell>
          <cell r="C18">
            <v>34.700000000000003</v>
          </cell>
          <cell r="D18">
            <v>76.599999999999994</v>
          </cell>
          <cell r="E18">
            <v>132.1</v>
          </cell>
          <cell r="F18">
            <v>156.1</v>
          </cell>
          <cell r="G18">
            <v>123</v>
          </cell>
          <cell r="H18">
            <v>129.5</v>
          </cell>
          <cell r="I18">
            <v>89.6</v>
          </cell>
          <cell r="J18">
            <v>24.2</v>
          </cell>
        </row>
        <row r="19">
          <cell r="A19" t="str">
            <v>Of which:  Ethiopia</v>
          </cell>
          <cell r="C19">
            <v>30</v>
          </cell>
          <cell r="D19">
            <v>66.2</v>
          </cell>
          <cell r="E19">
            <v>73.8</v>
          </cell>
          <cell r="F19">
            <v>117</v>
          </cell>
          <cell r="G19">
            <v>92</v>
          </cell>
          <cell r="H19">
            <v>94.6</v>
          </cell>
          <cell r="I19">
            <v>30</v>
          </cell>
          <cell r="J19">
            <v>0</v>
          </cell>
        </row>
        <row r="20">
          <cell r="A20" t="str">
            <v>In percent</v>
          </cell>
          <cell r="C20">
            <v>86.455331412103746</v>
          </cell>
          <cell r="D20">
            <v>86.422976501305499</v>
          </cell>
          <cell r="E20">
            <v>55.866767600302801</v>
          </cell>
          <cell r="F20">
            <v>74.95195387572069</v>
          </cell>
          <cell r="G20">
            <v>74.796747967479675</v>
          </cell>
          <cell r="H20">
            <v>73</v>
          </cell>
          <cell r="I20">
            <v>33.5</v>
          </cell>
          <cell r="J20">
            <v>0</v>
          </cell>
        </row>
        <row r="22">
          <cell r="A22" t="str">
            <v>Mineral fuels, lubricants, and related materials</v>
          </cell>
          <cell r="C22">
            <v>0</v>
          </cell>
          <cell r="D22">
            <v>0</v>
          </cell>
          <cell r="E22">
            <v>0</v>
          </cell>
          <cell r="F22">
            <v>0.1</v>
          </cell>
          <cell r="G22">
            <v>0.2</v>
          </cell>
          <cell r="H22">
            <v>0.1</v>
          </cell>
          <cell r="I22">
            <v>0.1</v>
          </cell>
          <cell r="J22">
            <v>0</v>
          </cell>
        </row>
        <row r="23">
          <cell r="A23" t="str">
            <v>Of which:  Ethiopia</v>
          </cell>
          <cell r="C23">
            <v>0</v>
          </cell>
          <cell r="D23">
            <v>0</v>
          </cell>
          <cell r="E23">
            <v>0</v>
          </cell>
          <cell r="F23">
            <v>0.1</v>
          </cell>
          <cell r="G23">
            <v>0.2</v>
          </cell>
          <cell r="H23">
            <v>0.1</v>
          </cell>
          <cell r="I23">
            <v>0.1</v>
          </cell>
          <cell r="J23">
            <v>0</v>
          </cell>
        </row>
        <row r="24">
          <cell r="A24" t="str">
            <v>In percent</v>
          </cell>
          <cell r="C24">
            <v>0</v>
          </cell>
          <cell r="D24">
            <v>0</v>
          </cell>
          <cell r="E24">
            <v>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  <cell r="J24">
            <v>0</v>
          </cell>
        </row>
        <row r="26">
          <cell r="A26" t="str">
            <v>Animal and vegetable oils, fats, and waxes</v>
          </cell>
          <cell r="C26">
            <v>0</v>
          </cell>
          <cell r="D26">
            <v>0.06</v>
          </cell>
          <cell r="E26">
            <v>0</v>
          </cell>
          <cell r="F26">
            <v>2.2000000000000002</v>
          </cell>
          <cell r="G26">
            <v>2.6</v>
          </cell>
          <cell r="H26">
            <v>1.4</v>
          </cell>
          <cell r="I26">
            <v>0</v>
          </cell>
          <cell r="J26">
            <v>3.1</v>
          </cell>
        </row>
        <row r="27">
          <cell r="A27" t="str">
            <v>Of which:  Ethiopia</v>
          </cell>
          <cell r="C27">
            <v>0</v>
          </cell>
          <cell r="D27">
            <v>0</v>
          </cell>
          <cell r="E27">
            <v>0</v>
          </cell>
          <cell r="F27">
            <v>2.2000000000000002</v>
          </cell>
          <cell r="G27">
            <v>2.5</v>
          </cell>
          <cell r="H27">
            <v>1.3</v>
          </cell>
          <cell r="I27">
            <v>0</v>
          </cell>
          <cell r="J27">
            <v>0</v>
          </cell>
        </row>
        <row r="28">
          <cell r="A28" t="str">
            <v>In percent</v>
          </cell>
          <cell r="C28">
            <v>0</v>
          </cell>
          <cell r="D28">
            <v>0</v>
          </cell>
          <cell r="E28">
            <v>0</v>
          </cell>
          <cell r="F28">
            <v>100</v>
          </cell>
          <cell r="G28">
            <v>96.153846153846146</v>
          </cell>
          <cell r="H28">
            <v>97.1</v>
          </cell>
          <cell r="I28">
            <v>0</v>
          </cell>
          <cell r="J28">
            <v>0</v>
          </cell>
        </row>
        <row r="30">
          <cell r="A30" t="str">
            <v>Chemicals and related products</v>
          </cell>
          <cell r="C30">
            <v>0.28556599999999999</v>
          </cell>
          <cell r="D30">
            <v>6.2</v>
          </cell>
          <cell r="E30">
            <v>7.5229999999999997</v>
          </cell>
          <cell r="F30">
            <v>12</v>
          </cell>
          <cell r="G30">
            <v>13.4</v>
          </cell>
          <cell r="H30">
            <v>8.1999999999999993</v>
          </cell>
          <cell r="I30">
            <v>4.0999999999999996</v>
          </cell>
          <cell r="J30">
            <v>5.2</v>
          </cell>
        </row>
        <row r="31">
          <cell r="A31" t="str">
            <v>Of which:  Ethiopia</v>
          </cell>
          <cell r="C31">
            <v>0.3</v>
          </cell>
          <cell r="D31">
            <v>3</v>
          </cell>
          <cell r="E31">
            <v>6.8</v>
          </cell>
          <cell r="F31">
            <v>11</v>
          </cell>
          <cell r="G31">
            <v>11.4</v>
          </cell>
          <cell r="H31">
            <v>5.6</v>
          </cell>
          <cell r="I31">
            <v>1.4</v>
          </cell>
          <cell r="J31">
            <v>0</v>
          </cell>
        </row>
        <row r="32">
          <cell r="A32" t="str">
            <v>In percent</v>
          </cell>
          <cell r="C32">
            <v>105.05452329759144</v>
          </cell>
          <cell r="D32">
            <v>48.387096774193544</v>
          </cell>
          <cell r="E32">
            <v>90.389472284992692</v>
          </cell>
          <cell r="F32">
            <v>91.666666666666657</v>
          </cell>
          <cell r="G32">
            <v>85.074626865671647</v>
          </cell>
          <cell r="H32">
            <v>67.8</v>
          </cell>
          <cell r="I32">
            <v>34.1</v>
          </cell>
          <cell r="J32">
            <v>0</v>
          </cell>
        </row>
        <row r="34">
          <cell r="A34" t="str">
            <v>Manufactured goods</v>
          </cell>
          <cell r="C34">
            <v>2.367032</v>
          </cell>
          <cell r="D34">
            <v>52.89</v>
          </cell>
          <cell r="E34">
            <v>67.828000000000003</v>
          </cell>
          <cell r="F34">
            <v>100.3</v>
          </cell>
          <cell r="G34">
            <v>88.3</v>
          </cell>
          <cell r="H34">
            <v>64.3</v>
          </cell>
          <cell r="I34">
            <v>26.1</v>
          </cell>
          <cell r="J34">
            <v>23.2</v>
          </cell>
        </row>
        <row r="35">
          <cell r="A35" t="str">
            <v>Of which:  Ethiopia</v>
          </cell>
          <cell r="C35">
            <v>2.4</v>
          </cell>
          <cell r="D35">
            <v>17.399999999999999</v>
          </cell>
          <cell r="E35">
            <v>37.1</v>
          </cell>
          <cell r="F35">
            <v>68.3</v>
          </cell>
          <cell r="G35">
            <v>59.4</v>
          </cell>
          <cell r="H35">
            <v>38.6</v>
          </cell>
          <cell r="I35">
            <v>6.4</v>
          </cell>
          <cell r="J35">
            <v>0</v>
          </cell>
        </row>
        <row r="36">
          <cell r="A36" t="str">
            <v>In percent</v>
          </cell>
          <cell r="C36">
            <v>101.3927990834091</v>
          </cell>
          <cell r="D36">
            <v>32.898468519568915</v>
          </cell>
          <cell r="E36">
            <v>54.697175207878757</v>
          </cell>
          <cell r="F36">
            <v>68.095712861415748</v>
          </cell>
          <cell r="G36">
            <v>67.270668176670441</v>
          </cell>
          <cell r="H36">
            <v>59.9</v>
          </cell>
          <cell r="I36">
            <v>24.5</v>
          </cell>
          <cell r="J36">
            <v>0</v>
          </cell>
        </row>
        <row r="38">
          <cell r="A38" t="str">
            <v>Machinery and transport equipment</v>
          </cell>
          <cell r="C38">
            <v>1.1828099999999999</v>
          </cell>
          <cell r="D38">
            <v>3.5</v>
          </cell>
          <cell r="E38">
            <v>11.669</v>
          </cell>
          <cell r="F38">
            <v>20.2</v>
          </cell>
          <cell r="G38">
            <v>27.7</v>
          </cell>
          <cell r="H38">
            <v>10.8</v>
          </cell>
          <cell r="I38">
            <v>4.7</v>
          </cell>
          <cell r="J38">
            <v>29.8</v>
          </cell>
        </row>
        <row r="39">
          <cell r="A39" t="str">
            <v>Of which:  Ethiopia</v>
          </cell>
          <cell r="C39">
            <v>1.2</v>
          </cell>
          <cell r="D39">
            <v>3</v>
          </cell>
          <cell r="E39">
            <v>10.199999999999999</v>
          </cell>
          <cell r="F39">
            <v>13.9</v>
          </cell>
          <cell r="G39">
            <v>20.7</v>
          </cell>
          <cell r="H39">
            <v>5.8</v>
          </cell>
          <cell r="I39">
            <v>1.3</v>
          </cell>
          <cell r="J39">
            <v>0</v>
          </cell>
        </row>
        <row r="40">
          <cell r="A40" t="str">
            <v>In percent</v>
          </cell>
          <cell r="C40">
            <v>101.45331879169098</v>
          </cell>
          <cell r="D40">
            <v>85.714285714285708</v>
          </cell>
          <cell r="E40">
            <v>87.411089210729273</v>
          </cell>
          <cell r="F40">
            <v>68.811881188118818</v>
          </cell>
          <cell r="G40">
            <v>74.729241877256314</v>
          </cell>
          <cell r="H40">
            <v>53.5</v>
          </cell>
          <cell r="I40">
            <v>27.7</v>
          </cell>
          <cell r="J40">
            <v>0</v>
          </cell>
        </row>
        <row r="42">
          <cell r="A42" t="str">
            <v>Miscellaneous manufactured articles</v>
          </cell>
          <cell r="C42">
            <v>1.0183720000000001</v>
          </cell>
          <cell r="D42">
            <v>33.53</v>
          </cell>
          <cell r="E42">
            <v>51.085000000000001</v>
          </cell>
          <cell r="F42">
            <v>76.900000000000006</v>
          </cell>
          <cell r="G42">
            <v>146.6</v>
          </cell>
          <cell r="H42">
            <v>70.900000000000006</v>
          </cell>
          <cell r="I42">
            <v>13.8</v>
          </cell>
          <cell r="J42">
            <v>9.5</v>
          </cell>
        </row>
        <row r="43">
          <cell r="A43" t="str">
            <v>Of which:  Ethiopia</v>
          </cell>
          <cell r="C43">
            <v>1</v>
          </cell>
          <cell r="D43">
            <v>28.2</v>
          </cell>
          <cell r="E43">
            <v>46.3</v>
          </cell>
          <cell r="F43">
            <v>67.3</v>
          </cell>
          <cell r="G43">
            <v>104.8</v>
          </cell>
          <cell r="H43">
            <v>68.8</v>
          </cell>
          <cell r="I43">
            <v>10.1</v>
          </cell>
          <cell r="J43">
            <v>0</v>
          </cell>
        </row>
        <row r="44">
          <cell r="A44" t="str">
            <v>In percent</v>
          </cell>
          <cell r="C44">
            <v>98.19594411472427</v>
          </cell>
          <cell r="D44">
            <v>84.103787652848197</v>
          </cell>
          <cell r="E44">
            <v>90.633258294998527</v>
          </cell>
          <cell r="F44">
            <v>87.516254876462924</v>
          </cell>
          <cell r="G44">
            <v>71.487039563437932</v>
          </cell>
          <cell r="H44">
            <v>97.1</v>
          </cell>
          <cell r="I44">
            <v>73.2</v>
          </cell>
          <cell r="J44">
            <v>0</v>
          </cell>
        </row>
        <row r="46">
          <cell r="A46" t="str">
            <v>Total</v>
          </cell>
          <cell r="C46">
            <v>46.076118000000001</v>
          </cell>
          <cell r="D46">
            <v>209.22</v>
          </cell>
          <cell r="E46">
            <v>397.10500000000002</v>
          </cell>
          <cell r="F46">
            <v>528.79999999999995</v>
          </cell>
          <cell r="G46">
            <v>520.4</v>
          </cell>
          <cell r="H46">
            <v>375.3</v>
          </cell>
          <cell r="I46">
            <v>196.9</v>
          </cell>
          <cell r="J46">
            <v>163.6</v>
          </cell>
        </row>
        <row r="47">
          <cell r="A47" t="str">
            <v>Of which:  Ethiopia</v>
          </cell>
          <cell r="C47">
            <v>40</v>
          </cell>
          <cell r="D47">
            <v>130.4</v>
          </cell>
          <cell r="E47">
            <v>207.5</v>
          </cell>
          <cell r="F47">
            <v>354.2</v>
          </cell>
          <cell r="G47">
            <v>335.9</v>
          </cell>
          <cell r="H47">
            <v>238.1</v>
          </cell>
          <cell r="I47">
            <v>52.2</v>
          </cell>
          <cell r="J47">
            <v>0</v>
          </cell>
        </row>
        <row r="48">
          <cell r="A48" t="str">
            <v>In percent</v>
          </cell>
          <cell r="C48">
            <v>86.812869087625813</v>
          </cell>
          <cell r="D48">
            <v>62.326737405601747</v>
          </cell>
          <cell r="E48">
            <v>52.25318240767556</v>
          </cell>
          <cell r="F48">
            <v>66.981845688350973</v>
          </cell>
          <cell r="G48">
            <v>64.54650269023827</v>
          </cell>
          <cell r="H48">
            <v>63.5</v>
          </cell>
          <cell r="I48">
            <v>26.6</v>
          </cell>
          <cell r="J48">
            <v>0</v>
          </cell>
        </row>
        <row r="51">
          <cell r="A51" t="str">
            <v>Source:  Customs Office.</v>
          </cell>
        </row>
        <row r="53">
          <cell r="A53" t="str">
            <v>1/  Data may differ from those in Table 30, owing to incomplete information on the commodity composition of exports.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Table 31.   Eritrea:   Origin of Imports, 1998-2003 1/</v>
          </cell>
        </row>
        <row r="4">
          <cell r="B4">
            <v>1992</v>
          </cell>
          <cell r="C4">
            <v>1993</v>
          </cell>
          <cell r="D4">
            <v>1994</v>
          </cell>
          <cell r="E4">
            <v>1995</v>
          </cell>
          <cell r="F4">
            <v>1996</v>
          </cell>
          <cell r="G4">
            <v>1997</v>
          </cell>
          <cell r="H4">
            <v>1998</v>
          </cell>
          <cell r="I4">
            <v>1999</v>
          </cell>
        </row>
        <row r="5">
          <cell r="F5" t="str">
            <v>Est.</v>
          </cell>
        </row>
        <row r="8">
          <cell r="G8" t="str">
            <v xml:space="preserve">    (In millions of nakfa)</v>
          </cell>
        </row>
        <row r="10">
          <cell r="A10" t="str">
            <v>Belgium</v>
          </cell>
          <cell r="B10">
            <v>0.5</v>
          </cell>
          <cell r="C10">
            <v>14.3</v>
          </cell>
          <cell r="D10">
            <v>66.5</v>
          </cell>
          <cell r="E10">
            <v>64.3</v>
          </cell>
          <cell r="F10">
            <v>84.1</v>
          </cell>
          <cell r="G10">
            <v>26.8</v>
          </cell>
          <cell r="H10">
            <v>47.3</v>
          </cell>
          <cell r="I10">
            <v>76.8</v>
          </cell>
        </row>
        <row r="11">
          <cell r="A11" t="str">
            <v>Djibouti</v>
          </cell>
          <cell r="B11">
            <v>13</v>
          </cell>
          <cell r="C11">
            <v>11.3</v>
          </cell>
          <cell r="D11">
            <v>29.8</v>
          </cell>
          <cell r="E11">
            <v>41.1</v>
          </cell>
          <cell r="F11">
            <v>78.599999999999994</v>
          </cell>
          <cell r="G11">
            <v>79</v>
          </cell>
          <cell r="H11">
            <v>57.3</v>
          </cell>
          <cell r="I11">
            <v>26.6</v>
          </cell>
        </row>
        <row r="12">
          <cell r="A12" t="str">
            <v>Ethiopia</v>
          </cell>
          <cell r="B12">
            <v>61.9</v>
          </cell>
          <cell r="C12">
            <v>66.3</v>
          </cell>
          <cell r="D12">
            <v>90.9</v>
          </cell>
          <cell r="E12">
            <v>146.9</v>
          </cell>
          <cell r="F12">
            <v>261.8</v>
          </cell>
          <cell r="G12">
            <v>274.60000000000002</v>
          </cell>
          <cell r="H12">
            <v>25</v>
          </cell>
          <cell r="I12">
            <v>1.9</v>
          </cell>
        </row>
        <row r="13">
          <cell r="A13" t="str">
            <v>Germany</v>
          </cell>
          <cell r="B13">
            <v>7.1</v>
          </cell>
          <cell r="C13">
            <v>79.400000000000006</v>
          </cell>
          <cell r="D13">
            <v>147.4</v>
          </cell>
          <cell r="E13">
            <v>142.5</v>
          </cell>
          <cell r="F13">
            <v>217</v>
          </cell>
          <cell r="G13">
            <v>168.4</v>
          </cell>
          <cell r="H13">
            <v>152.69999999999999</v>
          </cell>
          <cell r="I13">
            <v>125</v>
          </cell>
        </row>
        <row r="14">
          <cell r="A14" t="str">
            <v>Italy</v>
          </cell>
          <cell r="B14">
            <v>27.8</v>
          </cell>
          <cell r="C14">
            <v>136.9</v>
          </cell>
          <cell r="D14">
            <v>431</v>
          </cell>
          <cell r="E14">
            <v>459</v>
          </cell>
          <cell r="F14">
            <v>429.1</v>
          </cell>
          <cell r="G14">
            <v>420.1</v>
          </cell>
          <cell r="H14">
            <v>469.8</v>
          </cell>
          <cell r="I14">
            <v>480.9</v>
          </cell>
        </row>
        <row r="15">
          <cell r="A15" t="str">
            <v>Japan</v>
          </cell>
          <cell r="B15">
            <v>0</v>
          </cell>
          <cell r="C15">
            <v>2.6</v>
          </cell>
          <cell r="D15">
            <v>34.4</v>
          </cell>
          <cell r="E15">
            <v>58.9</v>
          </cell>
          <cell r="F15">
            <v>111.2</v>
          </cell>
          <cell r="G15">
            <v>125.5</v>
          </cell>
          <cell r="H15">
            <v>107.1</v>
          </cell>
          <cell r="I15">
            <v>74.900000000000006</v>
          </cell>
        </row>
        <row r="16">
          <cell r="A16" t="str">
            <v>Korea Rep. of</v>
          </cell>
          <cell r="B16">
            <v>0.2</v>
          </cell>
          <cell r="C16">
            <v>1.3</v>
          </cell>
          <cell r="D16">
            <v>16</v>
          </cell>
          <cell r="E16">
            <v>58.1</v>
          </cell>
          <cell r="F16">
            <v>126</v>
          </cell>
          <cell r="G16">
            <v>0</v>
          </cell>
          <cell r="H16">
            <v>118.4</v>
          </cell>
          <cell r="I16">
            <v>33.9</v>
          </cell>
        </row>
        <row r="17">
          <cell r="A17" t="str">
            <v>Netherlands</v>
          </cell>
          <cell r="B17">
            <v>6.7</v>
          </cell>
          <cell r="C17">
            <v>22</v>
          </cell>
          <cell r="D17">
            <v>107.8</v>
          </cell>
          <cell r="E17">
            <v>60.3</v>
          </cell>
          <cell r="F17">
            <v>49.4</v>
          </cell>
          <cell r="G17">
            <v>51.2</v>
          </cell>
          <cell r="H17">
            <v>60.1</v>
          </cell>
          <cell r="I17">
            <v>88.2</v>
          </cell>
        </row>
        <row r="18">
          <cell r="A18" t="str">
            <v>Saudi Arabia</v>
          </cell>
          <cell r="B18">
            <v>180.4</v>
          </cell>
          <cell r="C18">
            <v>282.5</v>
          </cell>
          <cell r="D18">
            <v>328</v>
          </cell>
          <cell r="E18">
            <v>490.4</v>
          </cell>
          <cell r="F18">
            <v>465.6</v>
          </cell>
          <cell r="G18">
            <v>480.2</v>
          </cell>
          <cell r="H18">
            <v>15.4</v>
          </cell>
          <cell r="I18">
            <v>521.79999999999995</v>
          </cell>
        </row>
        <row r="19">
          <cell r="A19" t="str">
            <v>Sudan</v>
          </cell>
          <cell r="B19">
            <v>2.1</v>
          </cell>
          <cell r="C19">
            <v>53.4</v>
          </cell>
          <cell r="D19">
            <v>51.7</v>
          </cell>
          <cell r="E19">
            <v>71.099999999999994</v>
          </cell>
          <cell r="F19">
            <v>97.9</v>
          </cell>
          <cell r="G19">
            <v>20.3</v>
          </cell>
          <cell r="H19">
            <v>22</v>
          </cell>
          <cell r="I19">
            <v>40.700000000000003</v>
          </cell>
        </row>
        <row r="20">
          <cell r="A20" t="str">
            <v>Sweden</v>
          </cell>
          <cell r="B20">
            <v>2.1</v>
          </cell>
          <cell r="C20">
            <v>25.9</v>
          </cell>
          <cell r="D20">
            <v>16.100000000000001</v>
          </cell>
          <cell r="E20">
            <v>31.7</v>
          </cell>
          <cell r="F20">
            <v>19.3</v>
          </cell>
          <cell r="G20">
            <v>22.9</v>
          </cell>
          <cell r="H20">
            <v>19</v>
          </cell>
          <cell r="I20">
            <v>24.7</v>
          </cell>
        </row>
        <row r="21">
          <cell r="A21" t="str">
            <v>United Arab Emirates</v>
          </cell>
          <cell r="B21">
            <v>36.700000000000003</v>
          </cell>
          <cell r="C21">
            <v>96.6</v>
          </cell>
          <cell r="D21">
            <v>178.6</v>
          </cell>
          <cell r="E21">
            <v>236.9</v>
          </cell>
          <cell r="F21">
            <v>365.9</v>
          </cell>
          <cell r="G21">
            <v>402</v>
          </cell>
          <cell r="H21">
            <v>436.8</v>
          </cell>
          <cell r="I21">
            <v>603.5</v>
          </cell>
        </row>
        <row r="22">
          <cell r="A22" t="str">
            <v>United Kingdom</v>
          </cell>
          <cell r="B22">
            <v>0.2</v>
          </cell>
          <cell r="C22">
            <v>29.7</v>
          </cell>
          <cell r="D22">
            <v>79.099999999999994</v>
          </cell>
          <cell r="E22">
            <v>78.5</v>
          </cell>
          <cell r="F22">
            <v>68.5</v>
          </cell>
          <cell r="G22">
            <v>142.1</v>
          </cell>
          <cell r="H22">
            <v>120.5</v>
          </cell>
          <cell r="I22">
            <v>108.5</v>
          </cell>
        </row>
        <row r="23">
          <cell r="A23" t="str">
            <v>United States</v>
          </cell>
          <cell r="B23">
            <v>1.3</v>
          </cell>
          <cell r="C23">
            <v>11.4</v>
          </cell>
          <cell r="D23">
            <v>35.299999999999997</v>
          </cell>
          <cell r="E23">
            <v>93.8</v>
          </cell>
          <cell r="F23">
            <v>83.1</v>
          </cell>
          <cell r="G23">
            <v>96.4</v>
          </cell>
          <cell r="H23">
            <v>113.9</v>
          </cell>
          <cell r="I23">
            <v>90.9</v>
          </cell>
        </row>
        <row r="24">
          <cell r="A24" t="str">
            <v>Yemen</v>
          </cell>
          <cell r="B24">
            <v>7.1</v>
          </cell>
          <cell r="C24">
            <v>12.5</v>
          </cell>
          <cell r="D24">
            <v>20.5</v>
          </cell>
          <cell r="E24">
            <v>19.600000000000001</v>
          </cell>
          <cell r="F24">
            <v>3.6</v>
          </cell>
          <cell r="G24">
            <v>5.4</v>
          </cell>
          <cell r="H24">
            <v>11.4</v>
          </cell>
          <cell r="I24">
            <v>52.1</v>
          </cell>
        </row>
        <row r="25">
          <cell r="A25" t="str">
            <v>Other</v>
          </cell>
          <cell r="B25">
            <v>20</v>
          </cell>
          <cell r="C25">
            <v>176.9</v>
          </cell>
          <cell r="D25">
            <v>360.1</v>
          </cell>
          <cell r="E25">
            <v>482.4</v>
          </cell>
          <cell r="F25">
            <v>601.79999999999995</v>
          </cell>
          <cell r="G25">
            <v>747.3</v>
          </cell>
          <cell r="H25">
            <v>916.4</v>
          </cell>
          <cell r="I25">
            <v>778.2</v>
          </cell>
        </row>
        <row r="27">
          <cell r="A27" t="str">
            <v>Total</v>
          </cell>
          <cell r="B27">
            <v>367.1</v>
          </cell>
          <cell r="C27">
            <v>1023</v>
          </cell>
          <cell r="D27">
            <v>1993.2</v>
          </cell>
          <cell r="E27">
            <v>2535.5</v>
          </cell>
          <cell r="F27">
            <v>3062.9</v>
          </cell>
          <cell r="G27">
            <v>3062.2</v>
          </cell>
          <cell r="H27">
            <v>2693.1</v>
          </cell>
          <cell r="I27">
            <v>3128.6</v>
          </cell>
        </row>
        <row r="29">
          <cell r="G29" t="str">
            <v>(In percent)</v>
          </cell>
        </row>
        <row r="30">
          <cell r="D30" t="str">
            <v xml:space="preserve">      (In percent)</v>
          </cell>
        </row>
        <row r="32">
          <cell r="A32" t="str">
            <v>Belgium</v>
          </cell>
          <cell r="B32">
            <v>0.13620266957232358</v>
          </cell>
          <cell r="C32">
            <v>1.3978494623655913</v>
          </cell>
          <cell r="D32">
            <v>3.3363435681316478</v>
          </cell>
          <cell r="E32">
            <v>2.5359889568132519</v>
          </cell>
          <cell r="F32">
            <v>2.7457638186032849</v>
          </cell>
          <cell r="G32">
            <v>0.87518777349617927</v>
          </cell>
          <cell r="H32">
            <v>1.756340277004196</v>
          </cell>
          <cell r="I32">
            <v>2.4547721025378761</v>
          </cell>
        </row>
        <row r="33">
          <cell r="A33" t="str">
            <v>Djibouti</v>
          </cell>
          <cell r="B33">
            <v>3.5412694088804133</v>
          </cell>
          <cell r="C33">
            <v>1.1045943304007819</v>
          </cell>
          <cell r="D33">
            <v>1.4950832831627534</v>
          </cell>
          <cell r="E33">
            <v>1.6209820548215343</v>
          </cell>
          <cell r="F33">
            <v>2.5661954356981944</v>
          </cell>
          <cell r="G33">
            <v>2.5798445562014241</v>
          </cell>
          <cell r="H33">
            <v>2.1276595744680851</v>
          </cell>
          <cell r="I33">
            <v>0.85022054593108731</v>
          </cell>
        </row>
        <row r="34">
          <cell r="A34" t="str">
            <v>Ethiopia</v>
          </cell>
          <cell r="B34">
            <v>16.861890493053661</v>
          </cell>
          <cell r="C34">
            <v>6.480938416422287</v>
          </cell>
          <cell r="D34">
            <v>4.5605057194461178</v>
          </cell>
          <cell r="E34">
            <v>5.7937290475251428</v>
          </cell>
          <cell r="F34">
            <v>8.5474550262822824</v>
          </cell>
          <cell r="G34">
            <v>8.9674090523153307</v>
          </cell>
          <cell r="H34">
            <v>0.92829824365972302</v>
          </cell>
          <cell r="I34">
            <v>6.0730038995077659E-2</v>
          </cell>
        </row>
        <row r="35">
          <cell r="A35" t="str">
            <v>Germany</v>
          </cell>
          <cell r="B35">
            <v>1.9340779079269947</v>
          </cell>
          <cell r="C35">
            <v>7.7614858260019544</v>
          </cell>
          <cell r="D35">
            <v>7.3951434878587197</v>
          </cell>
          <cell r="E35">
            <v>5.6201932557680934</v>
          </cell>
          <cell r="F35">
            <v>7.0847889255280947</v>
          </cell>
          <cell r="G35">
            <v>5.4993142185356936</v>
          </cell>
          <cell r="H35">
            <v>5.6700456722735879</v>
          </cell>
          <cell r="I35">
            <v>3.9953973023077411</v>
          </cell>
        </row>
        <row r="36">
          <cell r="A36" t="str">
            <v>Italy</v>
          </cell>
          <cell r="B36">
            <v>7.5728684282211916</v>
          </cell>
          <cell r="C36">
            <v>13.382209188660802</v>
          </cell>
          <cell r="D36">
            <v>21.623519967890832</v>
          </cell>
          <cell r="E36">
            <v>18.102938276474067</v>
          </cell>
          <cell r="F36">
            <v>14.009598746286201</v>
          </cell>
          <cell r="G36">
            <v>13.718894912154662</v>
          </cell>
          <cell r="H36">
            <v>17.444580594853516</v>
          </cell>
          <cell r="I36">
            <v>15.371092501438341</v>
          </cell>
        </row>
        <row r="37">
          <cell r="A37" t="str">
            <v>Japan</v>
          </cell>
          <cell r="B37">
            <v>0</v>
          </cell>
          <cell r="C37">
            <v>0.2541544477028348</v>
          </cell>
          <cell r="D37">
            <v>1.7258679510335142</v>
          </cell>
          <cell r="E37">
            <v>2.3230132123841454</v>
          </cell>
          <cell r="F37">
            <v>3.6305462143720009</v>
          </cell>
          <cell r="G37">
            <v>4.0983606557377055</v>
          </cell>
          <cell r="H37">
            <v>3.9768296758382533</v>
          </cell>
          <cell r="I37">
            <v>2.3940420635427984</v>
          </cell>
        </row>
        <row r="38">
          <cell r="A38" t="str">
            <v>Korea</v>
          </cell>
          <cell r="B38">
            <v>5.448106782892944E-2</v>
          </cell>
          <cell r="C38">
            <v>0.1270772238514174</v>
          </cell>
          <cell r="D38">
            <v>0.80272927955047157</v>
          </cell>
          <cell r="E38">
            <v>2.2914612502464999</v>
          </cell>
          <cell r="F38">
            <v>4.1137484083711522</v>
          </cell>
          <cell r="G38">
            <v>0</v>
          </cell>
          <cell r="H38">
            <v>4.3964204819724486</v>
          </cell>
          <cell r="I38">
            <v>1.0835517483858592</v>
          </cell>
        </row>
        <row r="39">
          <cell r="A39" t="str">
            <v>Netherlands</v>
          </cell>
          <cell r="B39">
            <v>1.8251157722691362</v>
          </cell>
          <cell r="C39">
            <v>2.150537634408602</v>
          </cell>
          <cell r="D39">
            <v>5.408388520971303</v>
          </cell>
          <cell r="E39">
            <v>2.3782291461250247</v>
          </cell>
          <cell r="F39">
            <v>1.6128505664566262</v>
          </cell>
          <cell r="G39">
            <v>1.6720005225001633</v>
          </cell>
          <cell r="H39">
            <v>2.2316289777579743</v>
          </cell>
          <cell r="I39">
            <v>2.819152336508342</v>
          </cell>
        </row>
        <row r="40">
          <cell r="A40" t="str">
            <v>Saudi Arabia</v>
          </cell>
          <cell r="B40">
            <v>49.141923181694352</v>
          </cell>
          <cell r="C40">
            <v>27.614858260019549</v>
          </cell>
          <cell r="D40">
            <v>16.455950230784669</v>
          </cell>
          <cell r="E40">
            <v>19.34135279037665</v>
          </cell>
          <cell r="F40">
            <v>15.201279832838162</v>
          </cell>
          <cell r="G40">
            <v>15.681536150480047</v>
          </cell>
          <cell r="H40">
            <v>0.57183171809438937</v>
          </cell>
          <cell r="I40">
            <v>16.678386498753433</v>
          </cell>
        </row>
        <row r="41">
          <cell r="A41" t="str">
            <v>Sudan</v>
          </cell>
          <cell r="B41">
            <v>0.5720512122037591</v>
          </cell>
          <cell r="C41">
            <v>5.2199413489736068</v>
          </cell>
          <cell r="D41">
            <v>2.593818984547462</v>
          </cell>
          <cell r="E41">
            <v>2.8041806349832377</v>
          </cell>
          <cell r="F41">
            <v>3.1963172157106015</v>
          </cell>
          <cell r="G41">
            <v>0.66292208216315074</v>
          </cell>
          <cell r="H41">
            <v>0.81690245442055631</v>
          </cell>
          <cell r="I41">
            <v>1.3009013616314005</v>
          </cell>
        </row>
        <row r="42">
          <cell r="A42" t="str">
            <v>Sweden</v>
          </cell>
          <cell r="B42">
            <v>0.5720512122037591</v>
          </cell>
          <cell r="C42">
            <v>2.5317693059628539</v>
          </cell>
          <cell r="D42">
            <v>0.80774633754766223</v>
          </cell>
          <cell r="E42">
            <v>1.2502464997042004</v>
          </cell>
          <cell r="F42">
            <v>0.6301217800124066</v>
          </cell>
          <cell r="G42">
            <v>0.74782835869636211</v>
          </cell>
          <cell r="H42">
            <v>0.70550666518138949</v>
          </cell>
          <cell r="I42">
            <v>0.78949050693600964</v>
          </cell>
        </row>
        <row r="43">
          <cell r="A43" t="str">
            <v>United Arab Emirates</v>
          </cell>
          <cell r="B43">
            <v>9.9972759466085535</v>
          </cell>
          <cell r="C43">
            <v>9.4428152492668609</v>
          </cell>
          <cell r="D43">
            <v>8.96046558298214</v>
          </cell>
          <cell r="E43">
            <v>9.3433247880102535</v>
          </cell>
          <cell r="F43">
            <v>11.946194782722259</v>
          </cell>
          <cell r="G43">
            <v>13.127816602442689</v>
          </cell>
          <cell r="H43">
            <v>16.219226913222681</v>
          </cell>
          <cell r="I43">
            <v>19.289778175541773</v>
          </cell>
        </row>
        <row r="44">
          <cell r="A44" t="str">
            <v>United Kingdom</v>
          </cell>
          <cell r="B44">
            <v>5.448106782892944E-2</v>
          </cell>
          <cell r="C44">
            <v>2.9032258064516125</v>
          </cell>
          <cell r="D44">
            <v>3.9684928757776441</v>
          </cell>
          <cell r="E44">
            <v>3.0960362847564582</v>
          </cell>
          <cell r="F44">
            <v>2.2364425870906661</v>
          </cell>
          <cell r="G44">
            <v>4.6404545751420549</v>
          </cell>
          <cell r="H44">
            <v>4.4743975344398654</v>
          </cell>
          <cell r="I44">
            <v>3.4680048584031189</v>
          </cell>
        </row>
        <row r="45">
          <cell r="A45" t="str">
            <v>United States</v>
          </cell>
          <cell r="B45">
            <v>0.35412694088804136</v>
          </cell>
          <cell r="C45">
            <v>1.1143695014662756</v>
          </cell>
          <cell r="D45">
            <v>1.7710214730082281</v>
          </cell>
          <cell r="E45">
            <v>3.6994675606389271</v>
          </cell>
          <cell r="F45">
            <v>2.7131150217114501</v>
          </cell>
          <cell r="G45">
            <v>3.1480634837698389</v>
          </cell>
          <cell r="H45">
            <v>4.2293267981136982</v>
          </cell>
          <cell r="I45">
            <v>2.9054529182381894</v>
          </cell>
        </row>
        <row r="46">
          <cell r="A46" t="str">
            <v>Yemen</v>
          </cell>
          <cell r="B46">
            <v>1.9340779079269947</v>
          </cell>
          <cell r="C46">
            <v>1.2218963831867056</v>
          </cell>
          <cell r="D46">
            <v>1.0284968894240418</v>
          </cell>
          <cell r="E46">
            <v>0.77302307237231316</v>
          </cell>
          <cell r="F46">
            <v>0.11753566881060434</v>
          </cell>
          <cell r="G46">
            <v>0.17634380510743911</v>
          </cell>
          <cell r="H46">
            <v>0.42330399910883371</v>
          </cell>
          <cell r="I46">
            <v>1.6652815956018665</v>
          </cell>
        </row>
        <row r="47">
          <cell r="A47" t="str">
            <v>Other</v>
          </cell>
          <cell r="B47">
            <v>5.4481067828929435</v>
          </cell>
          <cell r="C47">
            <v>17.292277614858261</v>
          </cell>
          <cell r="D47">
            <v>18.066425847882805</v>
          </cell>
          <cell r="E47">
            <v>19.025833169000197</v>
          </cell>
          <cell r="F47">
            <v>19.648045969506022</v>
          </cell>
          <cell r="G47">
            <v>24.404023251257268</v>
          </cell>
          <cell r="H47">
            <v>34.027700419590808</v>
          </cell>
          <cell r="I47">
            <v>24.873745445247074</v>
          </cell>
        </row>
        <row r="49">
          <cell r="A49" t="str">
            <v>Total</v>
          </cell>
          <cell r="B49">
            <v>100</v>
          </cell>
          <cell r="C49">
            <v>100</v>
          </cell>
          <cell r="D49">
            <v>100</v>
          </cell>
          <cell r="E49">
            <v>100</v>
          </cell>
          <cell r="F49">
            <v>100</v>
          </cell>
          <cell r="G49">
            <v>100</v>
          </cell>
          <cell r="H49">
            <v>100</v>
          </cell>
          <cell r="I49">
            <v>100</v>
          </cell>
        </row>
        <row r="52">
          <cell r="A52" t="str">
            <v>Source:  Customs Office.</v>
          </cell>
        </row>
        <row r="54">
          <cell r="A54" t="str">
            <v>1/  Data may differ from those in Table 29, owing to incomplete information on the origin of imports.</v>
          </cell>
        </row>
        <row r="55">
          <cell r="A55" t="str">
            <v>2/  Estimated for first and second quarters.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>
        <row r="1">
          <cell r="A1" t="str">
            <v>Table 29.  Eritrea:  Commodity Composition of Imports, 1998-2003 1/</v>
          </cell>
        </row>
      </sheetData>
      <sheetData sheetId="14">
        <row r="1">
          <cell r="A1" t="str">
            <v>Table 29.  Eritrea:  Commodity Composition of Imports, 1998-2003 1/</v>
          </cell>
        </row>
      </sheetData>
      <sheetData sheetId="15">
        <row r="1">
          <cell r="A1" t="str">
            <v>Table 29.  Eritrea:  Commodity Composition of Imports, 1998-2003 1/</v>
          </cell>
        </row>
      </sheetData>
      <sheetData sheetId="16">
        <row r="1">
          <cell r="A1" t="str">
            <v>Table 30.   Eritrea:   Direction of Exports, 1998-2003 1/</v>
          </cell>
        </row>
      </sheetData>
      <sheetData sheetId="17">
        <row r="1">
          <cell r="A1" t="str">
            <v>Table 30.   Eritrea:   Direction of Exports, 1998-2003 1/</v>
          </cell>
        </row>
      </sheetData>
      <sheetData sheetId="18">
        <row r="1">
          <cell r="A1" t="str">
            <v>Table 30.   Eritrea:   Direction of Exports, 1998-2003 1/</v>
          </cell>
        </row>
      </sheetData>
      <sheetData sheetId="19">
        <row r="1">
          <cell r="A1" t="str">
            <v>Table 31.   Eritrea:   Origin of Imports, 1998-2003 1/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/>
      <sheetData sheetId="25">
        <row r="1">
          <cell r="A1" t="str">
            <v>Table 28.  Eritrea:  Commodity Composition of Exports, 1998-2003 1/</v>
          </cell>
        </row>
      </sheetData>
      <sheetData sheetId="26">
        <row r="1">
          <cell r="A1" t="str">
            <v>Table 29.  Eritrea:  Commodity Composition of Imports, 1998-2003 1/</v>
          </cell>
        </row>
      </sheetData>
      <sheetData sheetId="27"/>
      <sheetData sheetId="28"/>
      <sheetData sheetId="29"/>
      <sheetData sheetId="30"/>
      <sheetData sheetId="31">
        <row r="1">
          <cell r="A1" t="str">
            <v>Table 30.   Eritrea:   Direction of Exports, 1998-2003 1/</v>
          </cell>
        </row>
      </sheetData>
      <sheetData sheetId="32">
        <row r="1">
          <cell r="A1" t="str">
            <v>Table 31.   Eritrea:   Origin of Imports, 1998-2003 1/</v>
          </cell>
        </row>
      </sheetData>
      <sheetData sheetId="33"/>
      <sheetData sheetId="34"/>
      <sheetData sheetId="35">
        <row r="1">
          <cell r="A1" t="str">
            <v>Table 28.  Eritrea:  Commodity Composition of Exports, 1998-2003 1/</v>
          </cell>
        </row>
      </sheetData>
      <sheetData sheetId="36">
        <row r="1">
          <cell r="A1" t="str">
            <v>Table 29.  Eritrea:  Commodity Composition of Imports, 1998-2003 1/</v>
          </cell>
        </row>
      </sheetData>
      <sheetData sheetId="37"/>
      <sheetData sheetId="38"/>
      <sheetData sheetId="39"/>
      <sheetData sheetId="40"/>
      <sheetData sheetId="41">
        <row r="1">
          <cell r="A1" t="str">
            <v>Table 30.   Eritrea:   Direction of Exports, 1998-2003 1/</v>
          </cell>
        </row>
      </sheetData>
      <sheetData sheetId="42">
        <row r="1">
          <cell r="A1" t="str">
            <v>Table 31.   Eritrea:   Origin of Imports, 1998-2003 1/</v>
          </cell>
        </row>
      </sheetData>
      <sheetData sheetId="43"/>
      <sheetData sheetId="44"/>
      <sheetData sheetId="45">
        <row r="1">
          <cell r="A1" t="str">
            <v>Table 28.  Eritrea:  Commodity Composition of Exports, 1998-2003 1/</v>
          </cell>
        </row>
      </sheetData>
      <sheetData sheetId="46">
        <row r="1">
          <cell r="A1" t="str">
            <v>Table 29.  Eritrea:  Commodity Composition of Imports, 1998-2003 1/</v>
          </cell>
        </row>
      </sheetData>
      <sheetData sheetId="47"/>
      <sheetData sheetId="48"/>
      <sheetData sheetId="49"/>
      <sheetData sheetId="50"/>
      <sheetData sheetId="51">
        <row r="1">
          <cell r="A1" t="str">
            <v>Table 30.   Eritrea:   Direction of Exports, 1998-2003 1/</v>
          </cell>
        </row>
      </sheetData>
      <sheetData sheetId="52">
        <row r="1">
          <cell r="A1" t="str">
            <v>Table 31.   Eritrea:   Origin of Imports, 1998-2003 1/</v>
          </cell>
        </row>
      </sheetData>
      <sheetData sheetId="53"/>
      <sheetData sheetId="54"/>
      <sheetData sheetId="55">
        <row r="1">
          <cell r="A1" t="str">
            <v>Table 28.  Eritrea:  Commodity Composition of Exports, 1998-2003 1/</v>
          </cell>
        </row>
      </sheetData>
      <sheetData sheetId="56">
        <row r="1">
          <cell r="A1" t="str">
            <v>Table 29.  Eritrea:  Commodity Composition of Imports, 1998-2003 1/</v>
          </cell>
        </row>
      </sheetData>
      <sheetData sheetId="57"/>
      <sheetData sheetId="58"/>
      <sheetData sheetId="59"/>
      <sheetData sheetId="60"/>
      <sheetData sheetId="61">
        <row r="1">
          <cell r="A1" t="str">
            <v>Table 30.   Eritrea:   Direction of Exports, 1998-2003 1/</v>
          </cell>
        </row>
      </sheetData>
      <sheetData sheetId="62">
        <row r="1">
          <cell r="A1" t="str">
            <v>Table 31.   Eritrea:   Origin of Imports, 1998-2003 1/</v>
          </cell>
        </row>
      </sheetData>
      <sheetData sheetId="63"/>
      <sheetData sheetId="64"/>
      <sheetData sheetId="65">
        <row r="1">
          <cell r="A1" t="str">
            <v>Table 28.  Eritrea:  Commodity Composition of Exports, 1998-2003 1/</v>
          </cell>
        </row>
      </sheetData>
      <sheetData sheetId="66">
        <row r="1">
          <cell r="A1" t="str">
            <v>Table 29.  Eritrea:  Commodity Composition of Imports, 1998-2003 1/</v>
          </cell>
        </row>
      </sheetData>
      <sheetData sheetId="67"/>
      <sheetData sheetId="68"/>
      <sheetData sheetId="69"/>
      <sheetData sheetId="70"/>
      <sheetData sheetId="71">
        <row r="1">
          <cell r="A1" t="str">
            <v>Table 30.   Eritrea:   Direction of Exports, 1998-2003 1/</v>
          </cell>
        </row>
      </sheetData>
      <sheetData sheetId="72">
        <row r="1">
          <cell r="A1" t="str">
            <v>Table 31.   Eritrea:   Origin of Imports, 1998-2003 1/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>
        <row r="1">
          <cell r="A1" t="str">
            <v>Table 28.  Eritrea:  Commodity Composition of Exports, 1998-2003 1/</v>
          </cell>
        </row>
      </sheetData>
      <sheetData sheetId="92">
        <row r="1">
          <cell r="A1" t="str">
            <v>Table 29.  Eritrea:  Commodity Composition of Imports, 1998-2003 1/</v>
          </cell>
        </row>
      </sheetData>
      <sheetData sheetId="93"/>
      <sheetData sheetId="94"/>
      <sheetData sheetId="95"/>
      <sheetData sheetId="96"/>
      <sheetData sheetId="97">
        <row r="1">
          <cell r="A1" t="str">
            <v>Table 30.   Eritrea:   Direction of Exports, 1998-2003 1/</v>
          </cell>
        </row>
      </sheetData>
      <sheetData sheetId="98">
        <row r="1">
          <cell r="A1" t="str">
            <v>Table 31.   Eritrea:   Origin of Imports, 1998-2003 1/</v>
          </cell>
        </row>
      </sheetData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>
        <row r="1">
          <cell r="A1" t="str">
            <v>Table 28.  Eritrea:  Commodity Composition of Exports, 1998-2003 1/</v>
          </cell>
        </row>
      </sheetData>
      <sheetData sheetId="112">
        <row r="1">
          <cell r="A1" t="str">
            <v>Table 29.  Eritrea:  Commodity Composition of Imports, 1998-2003 1/</v>
          </cell>
        </row>
      </sheetData>
      <sheetData sheetId="113"/>
      <sheetData sheetId="114"/>
      <sheetData sheetId="115"/>
      <sheetData sheetId="116"/>
      <sheetData sheetId="117">
        <row r="1">
          <cell r="A1" t="str">
            <v>Table 30.   Eritrea:   Direction of Exports, 1998-2003 1/</v>
          </cell>
        </row>
      </sheetData>
      <sheetData sheetId="118">
        <row r="1">
          <cell r="A1" t="str">
            <v>Table 31.   Eritrea:   Origin of Imports, 1998-2003 1/</v>
          </cell>
        </row>
      </sheetData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>
        <row r="1">
          <cell r="A1" t="str">
            <v>Table 28.  Eritrea:  Commodity Composition of Exports, 1998-2003 1/</v>
          </cell>
        </row>
      </sheetData>
      <sheetData sheetId="152">
        <row r="1">
          <cell r="A1" t="str">
            <v>Table 29.  Eritrea:  Commodity Composition of Imports, 1998-2003 1/</v>
          </cell>
        </row>
      </sheetData>
      <sheetData sheetId="153"/>
      <sheetData sheetId="154"/>
      <sheetData sheetId="155"/>
      <sheetData sheetId="156"/>
      <sheetData sheetId="157">
        <row r="1">
          <cell r="A1" t="str">
            <v>Table 30.   Eritrea:   Direction of Exports, 1998-2003 1/</v>
          </cell>
        </row>
      </sheetData>
      <sheetData sheetId="158">
        <row r="1">
          <cell r="A1" t="str">
            <v>Table 31.   Eritrea:   Origin of Imports, 1998-2003 1/</v>
          </cell>
        </row>
      </sheetData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Source Imp. &amp; Exp."/>
      <sheetName val="Input"/>
      <sheetName val="Assumptions"/>
      <sheetName val="oil res chart"/>
      <sheetName val="BoP with oil"/>
      <sheetName val="OLD Work"/>
      <sheetName val="PR SR-bop"/>
      <sheetName val="Fin. Req."/>
      <sheetName val="output"/>
      <sheetName val="PR Med Term"/>
      <sheetName val="PR Med Term Oil"/>
      <sheetName val="BOP in dobras"/>
      <sheetName val="DSA"/>
      <sheetName val="Medium-Term"/>
      <sheetName val="PR REDt22"/>
      <sheetName val="RED tab. 23"/>
      <sheetName val="RED tab. 24"/>
      <sheetName val="PDR -HIPC Tb1"/>
      <sheetName val="PDR -HIPC Tb2"/>
      <sheetName val="noteblok dsa"/>
      <sheetName val="Exch rates, prices"/>
      <sheetName val="Charts - gap"/>
      <sheetName val="Exchrate, from cb"/>
      <sheetName val="Fin. Req. (fre)"/>
      <sheetName val="exp growth"/>
      <sheetName val="ADM-res. pay."/>
      <sheetName val="BoP for DSA (previous)"/>
      <sheetName val="BoP using DEBTPRO"/>
      <sheetName val="stbop oil"/>
      <sheetName val="Table"/>
      <sheetName val="Table_GEF"/>
      <sheetName val="IM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8"/>
      <sheetName val="Table 11"/>
      <sheetName val="Table 12"/>
      <sheetName val="Table 15"/>
      <sheetName val="Sheet1"/>
      <sheetName val="Sheet2"/>
      <sheetName val="Sheet3"/>
      <sheetName val="Work2"/>
      <sheetName val="Report2"/>
      <sheetName val="Table_8"/>
      <sheetName val="Table_11"/>
      <sheetName val="Table_12"/>
      <sheetName val="Table_15"/>
      <sheetName val="Table_81"/>
      <sheetName val="Table_111"/>
      <sheetName val="Table_121"/>
      <sheetName val="Table_151"/>
      <sheetName val="Table_82"/>
      <sheetName val="Table_112"/>
      <sheetName val="Table_122"/>
      <sheetName val="Table_152"/>
      <sheetName val="Table_83"/>
      <sheetName val="Table_113"/>
      <sheetName val="Table_123"/>
      <sheetName val="Table_153"/>
      <sheetName val="Table_84"/>
      <sheetName val="Table_114"/>
      <sheetName val="Table_124"/>
      <sheetName val="Table_154"/>
      <sheetName val="Table_85"/>
      <sheetName val="Table_115"/>
      <sheetName val="Table_125"/>
      <sheetName val="Table_155"/>
      <sheetName val="DSA"/>
      <sheetName val="Table_86"/>
      <sheetName val="Table_116"/>
      <sheetName val="Table_126"/>
      <sheetName val="Table_156"/>
      <sheetName val="Table_87"/>
      <sheetName val="Table_117"/>
      <sheetName val="Table_127"/>
      <sheetName val="Table_157"/>
      <sheetName val="Table_88"/>
      <sheetName val="Table_118"/>
      <sheetName val="Table_128"/>
      <sheetName val="Table_158"/>
      <sheetName val="Table_89"/>
      <sheetName val="Table_119"/>
      <sheetName val="Table_129"/>
      <sheetName val="Table_159"/>
    </sheetNames>
    <sheetDataSet>
      <sheetData sheetId="0" refreshError="1">
        <row r="1">
          <cell r="A1" t="str">
            <v>Table 8. Ghana: Production, Acreage, and Yield of Principal Food Crops, 1993-2001</v>
          </cell>
        </row>
        <row r="3">
          <cell r="B3">
            <v>1993</v>
          </cell>
          <cell r="C3">
            <v>1994</v>
          </cell>
          <cell r="D3">
            <v>1995</v>
          </cell>
          <cell r="E3">
            <v>1996</v>
          </cell>
          <cell r="F3">
            <v>1997</v>
          </cell>
          <cell r="G3">
            <v>1998</v>
          </cell>
          <cell r="H3">
            <v>1999</v>
          </cell>
          <cell r="I3">
            <v>2000</v>
          </cell>
          <cell r="J3">
            <v>2001</v>
          </cell>
        </row>
        <row r="5">
          <cell r="A5" t="str">
            <v>Production</v>
          </cell>
          <cell r="B5" t="str">
            <v>(In thousands of metric tons)</v>
          </cell>
        </row>
        <row r="6">
          <cell r="A6" t="str">
            <v xml:space="preserve">  Cassava</v>
          </cell>
          <cell r="B6">
            <v>5972</v>
          </cell>
          <cell r="C6">
            <v>6025</v>
          </cell>
          <cell r="D6">
            <v>6611</v>
          </cell>
          <cell r="E6">
            <v>7111</v>
          </cell>
          <cell r="F6">
            <v>7000</v>
          </cell>
          <cell r="G6">
            <v>7171</v>
          </cell>
          <cell r="H6">
            <v>7845</v>
          </cell>
          <cell r="I6">
            <v>8107</v>
          </cell>
          <cell r="J6">
            <v>8970</v>
          </cell>
        </row>
        <row r="7">
          <cell r="A7" t="str">
            <v xml:space="preserve">  Plantain</v>
          </cell>
          <cell r="B7">
            <v>1322</v>
          </cell>
          <cell r="C7">
            <v>1475</v>
          </cell>
          <cell r="D7">
            <v>1636</v>
          </cell>
          <cell r="E7">
            <v>1823</v>
          </cell>
          <cell r="F7">
            <v>1818</v>
          </cell>
          <cell r="G7">
            <v>1913</v>
          </cell>
          <cell r="H7">
            <v>2046</v>
          </cell>
          <cell r="I7">
            <v>1932</v>
          </cell>
          <cell r="J7">
            <v>2074</v>
          </cell>
        </row>
        <row r="8">
          <cell r="A8" t="str">
            <v xml:space="preserve">  Cocoyams</v>
          </cell>
          <cell r="B8">
            <v>1236</v>
          </cell>
          <cell r="C8">
            <v>1148</v>
          </cell>
          <cell r="D8">
            <v>1383</v>
          </cell>
          <cell r="E8">
            <v>1552</v>
          </cell>
          <cell r="F8">
            <v>1147</v>
          </cell>
          <cell r="G8">
            <v>1577</v>
          </cell>
          <cell r="H8">
            <v>1707</v>
          </cell>
          <cell r="I8">
            <v>1625</v>
          </cell>
          <cell r="J8">
            <v>1688</v>
          </cell>
        </row>
        <row r="9">
          <cell r="A9" t="str">
            <v xml:space="preserve">  Yams</v>
          </cell>
          <cell r="B9">
            <v>2720</v>
          </cell>
          <cell r="C9">
            <v>1700</v>
          </cell>
          <cell r="D9">
            <v>2126</v>
          </cell>
          <cell r="E9">
            <v>2275</v>
          </cell>
          <cell r="F9">
            <v>2748</v>
          </cell>
          <cell r="G9">
            <v>2703</v>
          </cell>
          <cell r="H9">
            <v>3249</v>
          </cell>
          <cell r="I9">
            <v>3363</v>
          </cell>
          <cell r="J9">
            <v>3547</v>
          </cell>
        </row>
        <row r="10">
          <cell r="A10" t="str">
            <v xml:space="preserve">  Maize</v>
          </cell>
          <cell r="B10">
            <v>961</v>
          </cell>
          <cell r="C10">
            <v>939</v>
          </cell>
          <cell r="D10">
            <v>1034</v>
          </cell>
          <cell r="E10">
            <v>1008</v>
          </cell>
          <cell r="F10">
            <v>996</v>
          </cell>
          <cell r="G10">
            <v>1015</v>
          </cell>
          <cell r="H10">
            <v>1014</v>
          </cell>
          <cell r="I10">
            <v>1013</v>
          </cell>
          <cell r="J10">
            <v>938</v>
          </cell>
        </row>
        <row r="11">
          <cell r="A11" t="str">
            <v xml:space="preserve">  Guinea corn</v>
          </cell>
          <cell r="B11">
            <v>328</v>
          </cell>
          <cell r="C11">
            <v>394</v>
          </cell>
          <cell r="D11">
            <v>360</v>
          </cell>
          <cell r="E11">
            <v>353</v>
          </cell>
          <cell r="F11">
            <v>333</v>
          </cell>
          <cell r="G11">
            <v>355</v>
          </cell>
          <cell r="H11">
            <v>302</v>
          </cell>
          <cell r="I11">
            <v>279</v>
          </cell>
          <cell r="J11">
            <v>280</v>
          </cell>
        </row>
        <row r="12">
          <cell r="A12" t="str">
            <v xml:space="preserve">  Millet</v>
          </cell>
          <cell r="B12">
            <v>198</v>
          </cell>
          <cell r="C12">
            <v>168</v>
          </cell>
          <cell r="D12">
            <v>209</v>
          </cell>
          <cell r="E12">
            <v>193</v>
          </cell>
          <cell r="F12">
            <v>144</v>
          </cell>
          <cell r="G12">
            <v>162</v>
          </cell>
          <cell r="H12">
            <v>160</v>
          </cell>
          <cell r="I12">
            <v>169</v>
          </cell>
          <cell r="J12">
            <v>134</v>
          </cell>
        </row>
        <row r="13">
          <cell r="A13" t="str">
            <v xml:space="preserve">  Rice</v>
          </cell>
          <cell r="B13">
            <v>157</v>
          </cell>
          <cell r="C13">
            <v>162</v>
          </cell>
          <cell r="D13">
            <v>221</v>
          </cell>
          <cell r="E13">
            <v>216</v>
          </cell>
          <cell r="F13">
            <v>197</v>
          </cell>
          <cell r="G13">
            <v>281</v>
          </cell>
          <cell r="H13">
            <v>210</v>
          </cell>
          <cell r="I13">
            <v>249</v>
          </cell>
          <cell r="J13">
            <v>296</v>
          </cell>
        </row>
        <row r="15">
          <cell r="A15" t="str">
            <v>Acreage</v>
          </cell>
          <cell r="B15" t="str">
            <v>(In thousands of hectares)</v>
          </cell>
        </row>
        <row r="16">
          <cell r="A16" t="str">
            <v xml:space="preserve">  Cassava</v>
          </cell>
          <cell r="B16">
            <v>532</v>
          </cell>
          <cell r="C16">
            <v>520</v>
          </cell>
          <cell r="D16">
            <v>551</v>
          </cell>
          <cell r="E16">
            <v>591</v>
          </cell>
          <cell r="F16">
            <v>589</v>
          </cell>
          <cell r="G16">
            <v>630</v>
          </cell>
          <cell r="H16">
            <v>640</v>
          </cell>
          <cell r="I16">
            <v>660</v>
          </cell>
          <cell r="J16">
            <v>726</v>
          </cell>
        </row>
        <row r="17">
          <cell r="A17" t="str">
            <v xml:space="preserve">  Plantain</v>
          </cell>
          <cell r="B17">
            <v>164</v>
          </cell>
          <cell r="C17">
            <v>165</v>
          </cell>
          <cell r="D17">
            <v>213</v>
          </cell>
          <cell r="E17">
            <v>227</v>
          </cell>
          <cell r="F17">
            <v>225</v>
          </cell>
          <cell r="G17">
            <v>246</v>
          </cell>
          <cell r="H17">
            <v>253</v>
          </cell>
          <cell r="I17">
            <v>244</v>
          </cell>
          <cell r="J17">
            <v>265</v>
          </cell>
        </row>
        <row r="18">
          <cell r="A18" t="str">
            <v xml:space="preserve">  Cocoyams</v>
          </cell>
          <cell r="B18">
            <v>173</v>
          </cell>
          <cell r="C18">
            <v>191</v>
          </cell>
          <cell r="D18">
            <v>203</v>
          </cell>
          <cell r="E18">
            <v>214</v>
          </cell>
          <cell r="F18">
            <v>183</v>
          </cell>
          <cell r="G18">
            <v>218</v>
          </cell>
          <cell r="H18">
            <v>246</v>
          </cell>
          <cell r="I18">
            <v>247</v>
          </cell>
          <cell r="J18">
            <v>262</v>
          </cell>
        </row>
        <row r="19">
          <cell r="A19" t="str">
            <v xml:space="preserve">  Yams</v>
          </cell>
          <cell r="B19">
            <v>207</v>
          </cell>
          <cell r="C19">
            <v>219</v>
          </cell>
          <cell r="D19">
            <v>176</v>
          </cell>
          <cell r="E19">
            <v>178</v>
          </cell>
          <cell r="F19">
            <v>226</v>
          </cell>
          <cell r="G19">
            <v>211</v>
          </cell>
          <cell r="H19">
            <v>243</v>
          </cell>
          <cell r="I19">
            <v>261</v>
          </cell>
          <cell r="J19">
            <v>287</v>
          </cell>
        </row>
        <row r="20">
          <cell r="A20" t="str">
            <v xml:space="preserve">  Maize</v>
          </cell>
          <cell r="B20">
            <v>637</v>
          </cell>
          <cell r="C20">
            <v>618</v>
          </cell>
          <cell r="D20">
            <v>569</v>
          </cell>
          <cell r="E20">
            <v>665</v>
          </cell>
          <cell r="F20">
            <v>652</v>
          </cell>
          <cell r="G20">
            <v>697</v>
          </cell>
          <cell r="H20">
            <v>697</v>
          </cell>
          <cell r="I20">
            <v>695</v>
          </cell>
          <cell r="J20">
            <v>713</v>
          </cell>
        </row>
        <row r="21">
          <cell r="A21" t="str">
            <v xml:space="preserve">  Guinea corn</v>
          </cell>
          <cell r="B21">
            <v>309</v>
          </cell>
          <cell r="C21">
            <v>293</v>
          </cell>
          <cell r="D21">
            <v>335</v>
          </cell>
          <cell r="E21">
            <v>314</v>
          </cell>
          <cell r="F21">
            <v>324</v>
          </cell>
          <cell r="G21">
            <v>332</v>
          </cell>
          <cell r="H21">
            <v>312</v>
          </cell>
          <cell r="I21">
            <v>289</v>
          </cell>
          <cell r="J21">
            <v>329</v>
          </cell>
        </row>
        <row r="22">
          <cell r="A22" t="str">
            <v xml:space="preserve">  Millet</v>
          </cell>
          <cell r="B22">
            <v>204</v>
          </cell>
          <cell r="C22">
            <v>208</v>
          </cell>
          <cell r="D22">
            <v>193</v>
          </cell>
          <cell r="E22">
            <v>150</v>
          </cell>
          <cell r="F22">
            <v>170</v>
          </cell>
          <cell r="G22">
            <v>181</v>
          </cell>
          <cell r="H22">
            <v>186</v>
          </cell>
          <cell r="I22">
            <v>208</v>
          </cell>
          <cell r="J22">
            <v>193</v>
          </cell>
        </row>
        <row r="23">
          <cell r="A23" t="str">
            <v xml:space="preserve">  Rice</v>
          </cell>
          <cell r="B23">
            <v>77</v>
          </cell>
          <cell r="C23">
            <v>84</v>
          </cell>
          <cell r="D23">
            <v>100</v>
          </cell>
          <cell r="E23">
            <v>105</v>
          </cell>
          <cell r="F23">
            <v>118</v>
          </cell>
          <cell r="G23">
            <v>130</v>
          </cell>
          <cell r="H23">
            <v>105</v>
          </cell>
          <cell r="I23">
            <v>115</v>
          </cell>
          <cell r="J23">
            <v>138</v>
          </cell>
        </row>
        <row r="25">
          <cell r="A25" t="str">
            <v>Yield</v>
          </cell>
          <cell r="B25" t="str">
            <v>(In metric tons per hectare)</v>
          </cell>
        </row>
        <row r="26">
          <cell r="A26" t="str">
            <v xml:space="preserve">  Cassava</v>
          </cell>
          <cell r="B26">
            <v>11.2</v>
          </cell>
          <cell r="C26">
            <v>11.6</v>
          </cell>
          <cell r="D26">
            <v>12</v>
          </cell>
          <cell r="E26">
            <v>12</v>
          </cell>
          <cell r="F26">
            <v>11.9</v>
          </cell>
          <cell r="G26">
            <v>11.4</v>
          </cell>
          <cell r="H26">
            <v>12.3</v>
          </cell>
          <cell r="I26">
            <v>12.3</v>
          </cell>
          <cell r="J26">
            <v>12.4</v>
          </cell>
        </row>
        <row r="27">
          <cell r="A27" t="str">
            <v xml:space="preserve">  Plantain</v>
          </cell>
          <cell r="B27">
            <v>8.1</v>
          </cell>
          <cell r="C27">
            <v>6</v>
          </cell>
          <cell r="D27">
            <v>7.7</v>
          </cell>
          <cell r="E27">
            <v>8</v>
          </cell>
          <cell r="F27">
            <v>8.1</v>
          </cell>
          <cell r="G27">
            <v>7.8</v>
          </cell>
          <cell r="H27">
            <v>8.1</v>
          </cell>
          <cell r="I27">
            <v>7.9</v>
          </cell>
          <cell r="J27">
            <v>7.8</v>
          </cell>
        </row>
        <row r="28">
          <cell r="A28" t="str">
            <v xml:space="preserve">  Cocoyams</v>
          </cell>
          <cell r="B28">
            <v>7.1</v>
          </cell>
          <cell r="C28">
            <v>6.4</v>
          </cell>
          <cell r="D28">
            <v>7.7</v>
          </cell>
          <cell r="E28">
            <v>8</v>
          </cell>
          <cell r="F28">
            <v>8.1</v>
          </cell>
          <cell r="G28">
            <v>7.8</v>
          </cell>
          <cell r="H28">
            <v>6.9</v>
          </cell>
          <cell r="I28">
            <v>6.6</v>
          </cell>
          <cell r="J28">
            <v>6.4</v>
          </cell>
        </row>
        <row r="29">
          <cell r="A29" t="str">
            <v xml:space="preserve">  Yams</v>
          </cell>
          <cell r="B29">
            <v>13.1</v>
          </cell>
          <cell r="C29">
            <v>11</v>
          </cell>
          <cell r="D29">
            <v>12.1</v>
          </cell>
          <cell r="E29">
            <v>12.8</v>
          </cell>
          <cell r="F29">
            <v>12.2</v>
          </cell>
          <cell r="G29">
            <v>12.8</v>
          </cell>
          <cell r="H29">
            <v>13.4</v>
          </cell>
          <cell r="I29">
            <v>12.9</v>
          </cell>
          <cell r="J29">
            <v>12.4</v>
          </cell>
        </row>
        <row r="30">
          <cell r="A30" t="str">
            <v xml:space="preserve">  Maize</v>
          </cell>
          <cell r="B30">
            <v>1.5</v>
          </cell>
          <cell r="C30">
            <v>1.5</v>
          </cell>
          <cell r="D30">
            <v>1.6</v>
          </cell>
          <cell r="E30">
            <v>1.5</v>
          </cell>
          <cell r="F30">
            <v>1.5</v>
          </cell>
          <cell r="G30">
            <v>1.5</v>
          </cell>
          <cell r="H30">
            <v>1.5</v>
          </cell>
          <cell r="I30">
            <v>1.5</v>
          </cell>
          <cell r="J30">
            <v>1.3</v>
          </cell>
        </row>
        <row r="31">
          <cell r="A31" t="str">
            <v xml:space="preserve">  Guinea corn</v>
          </cell>
          <cell r="B31">
            <v>1.1000000000000001</v>
          </cell>
          <cell r="C31">
            <v>1.1000000000000001</v>
          </cell>
          <cell r="D31">
            <v>1.1000000000000001</v>
          </cell>
          <cell r="E31">
            <v>1.1000000000000001</v>
          </cell>
          <cell r="F31">
            <v>1</v>
          </cell>
          <cell r="G31">
            <v>1.1000000000000001</v>
          </cell>
          <cell r="H31">
            <v>1</v>
          </cell>
          <cell r="I31">
            <v>1</v>
          </cell>
          <cell r="J31">
            <v>0.9</v>
          </cell>
        </row>
        <row r="32">
          <cell r="A32" t="str">
            <v xml:space="preserve">  Millet</v>
          </cell>
          <cell r="B32">
            <v>1</v>
          </cell>
          <cell r="C32">
            <v>0.9</v>
          </cell>
          <cell r="D32">
            <v>1.1000000000000001</v>
          </cell>
          <cell r="E32">
            <v>1</v>
          </cell>
          <cell r="F32">
            <v>0.8</v>
          </cell>
          <cell r="G32">
            <v>0.9</v>
          </cell>
          <cell r="H32">
            <v>0.9</v>
          </cell>
          <cell r="I32">
            <v>0.8</v>
          </cell>
          <cell r="J32">
            <v>0.7</v>
          </cell>
        </row>
        <row r="33">
          <cell r="A33" t="str">
            <v xml:space="preserve">  Rice</v>
          </cell>
          <cell r="B33">
            <v>2</v>
          </cell>
          <cell r="C33">
            <v>2</v>
          </cell>
          <cell r="D33">
            <v>2.2000000000000002</v>
          </cell>
          <cell r="E33">
            <v>2.1</v>
          </cell>
          <cell r="F33">
            <v>1.7</v>
          </cell>
          <cell r="G33">
            <v>2.2000000000000002</v>
          </cell>
          <cell r="H33">
            <v>2</v>
          </cell>
          <cell r="I33">
            <v>2.2000000000000002</v>
          </cell>
          <cell r="J33">
            <v>2.1</v>
          </cell>
        </row>
        <row r="36">
          <cell r="A36" t="str">
            <v>Source: Ministry of Agriculture.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>Table 8. Ghana: Production, Acreage, and Yield of Principal Food Crops, 1993-2001</v>
          </cell>
        </row>
      </sheetData>
      <sheetData sheetId="10"/>
      <sheetData sheetId="11"/>
      <sheetData sheetId="12"/>
      <sheetData sheetId="13">
        <row r="1">
          <cell r="A1" t="str">
            <v>Table 8. Ghana: Production, Acreage, and Yield of Principal Food Crops, 1993-2001</v>
          </cell>
        </row>
      </sheetData>
      <sheetData sheetId="14"/>
      <sheetData sheetId="15"/>
      <sheetData sheetId="16"/>
      <sheetData sheetId="17">
        <row r="1">
          <cell r="A1" t="str">
            <v>Table 8. Ghana: Production, Acreage, and Yield of Principal Food Crops, 1993-2001</v>
          </cell>
        </row>
      </sheetData>
      <sheetData sheetId="18"/>
      <sheetData sheetId="19"/>
      <sheetData sheetId="20"/>
      <sheetData sheetId="21">
        <row r="1">
          <cell r="A1" t="str">
            <v>Table 8. Ghana: Production, Acreage, and Yield of Principal Food Crops, 1993-2001</v>
          </cell>
        </row>
      </sheetData>
      <sheetData sheetId="22"/>
      <sheetData sheetId="23"/>
      <sheetData sheetId="24"/>
      <sheetData sheetId="25">
        <row r="1">
          <cell r="A1" t="str">
            <v>Table 8. Ghana: Production, Acreage, and Yield of Principal Food Crops, 1993-2001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>
        <row r="1">
          <cell r="A1" t="str">
            <v>Table 8. Ghana: Production, Acreage, and Yield of Principal Food Crops, 1993-2001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REER Data-Panel 3"/>
      <sheetName val="Data"/>
      <sheetName val="6-Panel"/>
      <sheetName val="Debt data"/>
      <sheetName val="Sheet2"/>
      <sheetName val="Sheet3"/>
      <sheetName val="Basic Data"/>
      <sheetName val="Table 8"/>
      <sheetName val="REER_Data-Panel_3"/>
      <sheetName val="Debt_data"/>
      <sheetName val="Basic_Data"/>
      <sheetName val="Table_8"/>
      <sheetName val="REER_Data-Panel_31"/>
      <sheetName val="Debt_data1"/>
      <sheetName val="Basic_Data1"/>
      <sheetName val="Table_81"/>
      <sheetName val="REER_Data-Panel_32"/>
      <sheetName val="Debt_data2"/>
      <sheetName val="Basic_Data2"/>
      <sheetName val="Table_82"/>
      <sheetName val="REER_Data-Panel_33"/>
      <sheetName val="Debt_data3"/>
      <sheetName val="Basic_Data3"/>
      <sheetName val="Table_83"/>
      <sheetName val="REER_Data-Panel_34"/>
      <sheetName val="Debt_data4"/>
      <sheetName val="Basic_Data4"/>
      <sheetName val="Table_84"/>
      <sheetName val="REER_Data-Panel_35"/>
      <sheetName val="Debt_data5"/>
      <sheetName val="Basic_Data5"/>
      <sheetName val="Table_85"/>
      <sheetName val="REER_Data-Panel_36"/>
      <sheetName val="Debt_data6"/>
      <sheetName val="Basic_Data6"/>
      <sheetName val="Table_86"/>
      <sheetName val="REER_Data-Panel_37"/>
      <sheetName val="Debt_data7"/>
      <sheetName val="Basic_Data7"/>
      <sheetName val="Table_87"/>
      <sheetName val="REER_Data-Panel_38"/>
      <sheetName val="Debt_data8"/>
      <sheetName val="Basic_Data8"/>
      <sheetName val="Table_88"/>
      <sheetName val="REER_Data-Panel_39"/>
      <sheetName val="Debt_data9"/>
      <sheetName val="Basic_Data9"/>
      <sheetName val="Table_8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26, pg1"/>
      <sheetName val="Table 26 (cont) pg2"/>
      <sheetName val="Table 26 (cont) pg3"/>
      <sheetName val="Table 26 (conl) pg4"/>
      <sheetName val="Sheet1"/>
      <sheetName val="Sheet2"/>
      <sheetName val="Sheet3"/>
      <sheetName val="6-Panel"/>
      <sheetName val="Table_26,_pg1"/>
      <sheetName val="Table_26_(cont)_pg2"/>
      <sheetName val="Table_26_(cont)_pg3"/>
      <sheetName val="Table_26_(conl)_pg4"/>
      <sheetName val="Table_26,_pg11"/>
      <sheetName val="Table_26_(cont)_pg21"/>
      <sheetName val="Table_26_(cont)_pg31"/>
      <sheetName val="Table_26_(conl)_pg41"/>
      <sheetName val="Table_26,_pg12"/>
      <sheetName val="Table_26_(cont)_pg22"/>
      <sheetName val="Table_26_(cont)_pg32"/>
      <sheetName val="Table_26_(conl)_pg42"/>
      <sheetName val="Table_26,_pg13"/>
      <sheetName val="Table_26_(cont)_pg23"/>
      <sheetName val="Table_26_(cont)_pg33"/>
      <sheetName val="Table_26_(conl)_pg43"/>
      <sheetName val="Table_26,_pg14"/>
      <sheetName val="Table_26_(cont)_pg24"/>
      <sheetName val="Table_26_(cont)_pg34"/>
      <sheetName val="Table_26_(conl)_pg44"/>
      <sheetName val="Table_26,_pg15"/>
      <sheetName val="Table_26_(cont)_pg25"/>
      <sheetName val="Table_26_(cont)_pg35"/>
      <sheetName val="Table_26_(conl)_pg45"/>
      <sheetName val="Table_26,_pg16"/>
      <sheetName val="Table_26_(cont)_pg26"/>
      <sheetName val="Table_26_(cont)_pg36"/>
      <sheetName val="Table_26_(conl)_pg46"/>
      <sheetName val="Table_26,_pg17"/>
      <sheetName val="Table_26_(cont)_pg27"/>
      <sheetName val="Table_26_(cont)_pg37"/>
      <sheetName val="Table_26_(conl)_pg47"/>
      <sheetName val="Table_26,_pg18"/>
      <sheetName val="Table_26_(cont)_pg28"/>
      <sheetName val="Table_26_(cont)_pg38"/>
      <sheetName val="Table_26_(conl)_pg48"/>
      <sheetName val="Table_26,_pg19"/>
      <sheetName val="Table_26_(cont)_pg29"/>
      <sheetName val="Table_26_(cont)_pg39"/>
      <sheetName val="Table_26_(conl)_pg49"/>
    </sheetNames>
    <sheetDataSet>
      <sheetData sheetId="0" refreshError="1">
        <row r="1">
          <cell r="A1" t="str">
            <v>Table 26.  Ghana:  Summary of Financial Operations of Major State-Owned Enterprises, 1993-2001</v>
          </cell>
        </row>
        <row r="2">
          <cell r="A2" t="str">
            <v>(In millions of cedis, unless otherwise indicated)</v>
          </cell>
        </row>
        <row r="5">
          <cell r="C5">
            <v>1992</v>
          </cell>
          <cell r="D5">
            <v>1993</v>
          </cell>
          <cell r="E5">
            <v>1994</v>
          </cell>
          <cell r="F5">
            <v>1995</v>
          </cell>
          <cell r="G5">
            <v>1996</v>
          </cell>
          <cell r="H5">
            <v>1997</v>
          </cell>
          <cell r="I5">
            <v>1998</v>
          </cell>
          <cell r="J5">
            <v>1999</v>
          </cell>
          <cell r="K5">
            <v>2000</v>
          </cell>
          <cell r="L5">
            <v>2001</v>
          </cell>
        </row>
        <row r="6">
          <cell r="K6" t="str">
            <v>Estimate</v>
          </cell>
          <cell r="L6" t="str">
            <v>Estimate</v>
          </cell>
        </row>
        <row r="9">
          <cell r="A9" t="str">
            <v>Electricity Corporation of Ghana</v>
          </cell>
        </row>
        <row r="10">
          <cell r="B10" t="str">
            <v>Revenues</v>
          </cell>
          <cell r="D10">
            <v>46530</v>
          </cell>
          <cell r="E10">
            <v>59831</v>
          </cell>
          <cell r="F10">
            <v>103826</v>
          </cell>
          <cell r="G10">
            <v>114704</v>
          </cell>
          <cell r="H10">
            <v>139582</v>
          </cell>
          <cell r="I10">
            <v>342755</v>
          </cell>
          <cell r="J10">
            <v>564625</v>
          </cell>
          <cell r="K10" t="str">
            <v>..</v>
          </cell>
          <cell r="L10" t="str">
            <v>...</v>
          </cell>
        </row>
        <row r="11">
          <cell r="B11" t="str">
            <v>Costs</v>
          </cell>
          <cell r="D11">
            <v>36305</v>
          </cell>
          <cell r="E11">
            <v>52078</v>
          </cell>
          <cell r="F11">
            <v>115916</v>
          </cell>
          <cell r="G11">
            <v>151064</v>
          </cell>
          <cell r="H11">
            <v>191507</v>
          </cell>
          <cell r="I11">
            <v>343535</v>
          </cell>
          <cell r="J11">
            <v>623724</v>
          </cell>
          <cell r="K11" t="str">
            <v>..</v>
          </cell>
          <cell r="L11" t="str">
            <v>...</v>
          </cell>
        </row>
        <row r="12">
          <cell r="B12" t="str">
            <v xml:space="preserve">  Of which: wages and salaries</v>
          </cell>
          <cell r="C12">
            <v>24458</v>
          </cell>
          <cell r="D12">
            <v>4414</v>
          </cell>
          <cell r="E12">
            <v>4611</v>
          </cell>
          <cell r="F12">
            <v>7577</v>
          </cell>
          <cell r="G12">
            <v>11767</v>
          </cell>
          <cell r="H12">
            <v>15825</v>
          </cell>
          <cell r="I12">
            <v>27296</v>
          </cell>
          <cell r="J12">
            <v>41866</v>
          </cell>
          <cell r="K12" t="str">
            <v>..</v>
          </cell>
          <cell r="L12" t="str">
            <v>...</v>
          </cell>
        </row>
        <row r="13">
          <cell r="B13" t="str">
            <v>Gross profit</v>
          </cell>
          <cell r="C13">
            <v>25826</v>
          </cell>
          <cell r="D13" t="str">
            <v>...</v>
          </cell>
          <cell r="E13" t="str">
            <v>...</v>
          </cell>
          <cell r="F13" t="str">
            <v>...</v>
          </cell>
          <cell r="G13" t="str">
            <v>...</v>
          </cell>
          <cell r="H13" t="str">
            <v>...</v>
          </cell>
          <cell r="I13" t="str">
            <v>...</v>
          </cell>
          <cell r="J13" t="str">
            <v>...</v>
          </cell>
          <cell r="K13" t="str">
            <v>...</v>
          </cell>
          <cell r="L13" t="str">
            <v>...</v>
          </cell>
        </row>
        <row r="14">
          <cell r="B14" t="str">
            <v>Tax paid</v>
          </cell>
          <cell r="C14" t="str">
            <v>…</v>
          </cell>
          <cell r="D14" t="str">
            <v>...</v>
          </cell>
          <cell r="E14" t="str">
            <v>...</v>
          </cell>
          <cell r="F14" t="str">
            <v>...</v>
          </cell>
          <cell r="G14" t="str">
            <v>...</v>
          </cell>
          <cell r="H14" t="str">
            <v>...</v>
          </cell>
          <cell r="I14" t="str">
            <v>...</v>
          </cell>
          <cell r="J14" t="str">
            <v>...</v>
          </cell>
          <cell r="K14" t="str">
            <v>...</v>
          </cell>
          <cell r="L14" t="str">
            <v>...</v>
          </cell>
        </row>
        <row r="15">
          <cell r="B15" t="str">
            <v>Dividend payments</v>
          </cell>
          <cell r="D15" t="str">
            <v>...</v>
          </cell>
          <cell r="E15" t="str">
            <v>...</v>
          </cell>
          <cell r="F15" t="str">
            <v>...</v>
          </cell>
          <cell r="G15" t="str">
            <v>...</v>
          </cell>
          <cell r="H15" t="str">
            <v>...</v>
          </cell>
          <cell r="I15" t="str">
            <v>...</v>
          </cell>
          <cell r="J15" t="str">
            <v>...</v>
          </cell>
          <cell r="K15" t="str">
            <v>...</v>
          </cell>
          <cell r="L15" t="str">
            <v>...</v>
          </cell>
        </row>
        <row r="16">
          <cell r="B16" t="str">
            <v>Subvention receipts</v>
          </cell>
          <cell r="D16" t="str">
            <v>...</v>
          </cell>
          <cell r="E16" t="str">
            <v>...</v>
          </cell>
          <cell r="F16" t="str">
            <v>...</v>
          </cell>
          <cell r="G16" t="str">
            <v>...</v>
          </cell>
          <cell r="H16" t="str">
            <v>...</v>
          </cell>
          <cell r="I16" t="str">
            <v>...</v>
          </cell>
          <cell r="J16" t="str">
            <v>...</v>
          </cell>
          <cell r="K16" t="str">
            <v>...</v>
          </cell>
          <cell r="L16" t="str">
            <v>...</v>
          </cell>
        </row>
        <row r="17">
          <cell r="B17" t="str">
            <v>Net lending receipts</v>
          </cell>
          <cell r="D17">
            <v>8264</v>
          </cell>
          <cell r="E17">
            <v>13654</v>
          </cell>
          <cell r="F17">
            <v>7839</v>
          </cell>
          <cell r="G17">
            <v>31297</v>
          </cell>
          <cell r="H17" t="str">
            <v>...</v>
          </cell>
          <cell r="I17" t="str">
            <v>...</v>
          </cell>
          <cell r="J17" t="str">
            <v>...</v>
          </cell>
          <cell r="K17" t="str">
            <v>...</v>
          </cell>
          <cell r="L17" t="str">
            <v>...</v>
          </cell>
        </row>
        <row r="18">
          <cell r="B18" t="str">
            <v>Investment</v>
          </cell>
          <cell r="D18">
            <v>36789</v>
          </cell>
          <cell r="E18">
            <v>31590</v>
          </cell>
          <cell r="F18">
            <v>35594</v>
          </cell>
          <cell r="G18">
            <v>80891</v>
          </cell>
          <cell r="H18">
            <v>480</v>
          </cell>
          <cell r="I18">
            <v>480</v>
          </cell>
          <cell r="J18">
            <v>480</v>
          </cell>
          <cell r="K18" t="str">
            <v>...</v>
          </cell>
          <cell r="L18" t="str">
            <v>...</v>
          </cell>
        </row>
        <row r="19">
          <cell r="B19" t="str">
            <v>Foreign financing of investment</v>
          </cell>
          <cell r="D19">
            <v>18309</v>
          </cell>
          <cell r="E19">
            <v>16868</v>
          </cell>
          <cell r="F19">
            <v>15839</v>
          </cell>
          <cell r="G19">
            <v>21261</v>
          </cell>
          <cell r="H19" t="str">
            <v>..</v>
          </cell>
          <cell r="I19" t="str">
            <v>..</v>
          </cell>
          <cell r="J19" t="str">
            <v>..</v>
          </cell>
          <cell r="K19" t="str">
            <v>..</v>
          </cell>
        </row>
        <row r="21">
          <cell r="A21" t="str">
            <v>Ghana Airways corporation</v>
          </cell>
        </row>
        <row r="22">
          <cell r="B22" t="str">
            <v>Revenues</v>
          </cell>
          <cell r="D22">
            <v>41000</v>
          </cell>
          <cell r="E22">
            <v>65206</v>
          </cell>
          <cell r="F22">
            <v>101408</v>
          </cell>
          <cell r="G22">
            <v>133346</v>
          </cell>
          <cell r="H22">
            <v>214076</v>
          </cell>
          <cell r="I22">
            <v>261244</v>
          </cell>
          <cell r="J22">
            <v>308301</v>
          </cell>
          <cell r="K22" t="str">
            <v>..</v>
          </cell>
          <cell r="L22" t="str">
            <v>...</v>
          </cell>
        </row>
        <row r="23">
          <cell r="B23" t="str">
            <v>Costs</v>
          </cell>
          <cell r="D23">
            <v>43132</v>
          </cell>
          <cell r="E23">
            <v>66402</v>
          </cell>
          <cell r="F23">
            <v>102987</v>
          </cell>
          <cell r="G23">
            <v>156169</v>
          </cell>
          <cell r="H23">
            <v>213296</v>
          </cell>
          <cell r="I23">
            <v>260940</v>
          </cell>
          <cell r="J23">
            <v>295403</v>
          </cell>
          <cell r="K23" t="str">
            <v>..</v>
          </cell>
          <cell r="L23" t="str">
            <v>...</v>
          </cell>
        </row>
        <row r="24">
          <cell r="B24" t="str">
            <v xml:space="preserve">  Of which: wages and salaries</v>
          </cell>
          <cell r="D24">
            <v>3946</v>
          </cell>
          <cell r="E24">
            <v>4675</v>
          </cell>
          <cell r="F24">
            <v>6080</v>
          </cell>
          <cell r="G24">
            <v>12959</v>
          </cell>
          <cell r="H24">
            <v>16090</v>
          </cell>
          <cell r="I24">
            <v>18813</v>
          </cell>
          <cell r="J24">
            <v>21857</v>
          </cell>
          <cell r="K24" t="str">
            <v>..</v>
          </cell>
          <cell r="L24" t="str">
            <v>...</v>
          </cell>
        </row>
        <row r="25">
          <cell r="B25" t="str">
            <v>Gross profit</v>
          </cell>
          <cell r="D25">
            <v>-2132</v>
          </cell>
          <cell r="E25">
            <v>-1196</v>
          </cell>
          <cell r="F25">
            <v>-1579</v>
          </cell>
          <cell r="G25">
            <v>-22823</v>
          </cell>
          <cell r="H25">
            <v>780</v>
          </cell>
          <cell r="I25">
            <v>304</v>
          </cell>
          <cell r="J25">
            <v>12898</v>
          </cell>
          <cell r="K25" t="str">
            <v>..</v>
          </cell>
        </row>
        <row r="26">
          <cell r="B26" t="str">
            <v>Tax paid</v>
          </cell>
          <cell r="D26" t="str">
            <v>...</v>
          </cell>
          <cell r="E26" t="str">
            <v>...</v>
          </cell>
          <cell r="F26" t="str">
            <v>...</v>
          </cell>
          <cell r="G26" t="str">
            <v>...</v>
          </cell>
          <cell r="H26" t="str">
            <v>...</v>
          </cell>
          <cell r="I26" t="str">
            <v>...</v>
          </cell>
          <cell r="J26" t="str">
            <v>...</v>
          </cell>
          <cell r="K26" t="str">
            <v>...</v>
          </cell>
          <cell r="L26" t="str">
            <v>...</v>
          </cell>
        </row>
        <row r="27">
          <cell r="B27" t="str">
            <v>Dividend payments</v>
          </cell>
          <cell r="D27" t="str">
            <v>...</v>
          </cell>
          <cell r="E27" t="str">
            <v>...</v>
          </cell>
          <cell r="F27" t="str">
            <v>...</v>
          </cell>
          <cell r="G27" t="str">
            <v>...</v>
          </cell>
          <cell r="H27" t="str">
            <v>...</v>
          </cell>
          <cell r="I27" t="str">
            <v>...</v>
          </cell>
          <cell r="J27" t="str">
            <v>...</v>
          </cell>
          <cell r="K27" t="str">
            <v>...</v>
          </cell>
          <cell r="L27" t="str">
            <v>...</v>
          </cell>
        </row>
        <row r="28">
          <cell r="B28" t="str">
            <v>Subvention receipts</v>
          </cell>
          <cell r="D28" t="str">
            <v>...</v>
          </cell>
          <cell r="E28" t="str">
            <v>...</v>
          </cell>
          <cell r="F28" t="str">
            <v>...</v>
          </cell>
          <cell r="G28" t="str">
            <v>...</v>
          </cell>
          <cell r="H28" t="str">
            <v>...</v>
          </cell>
          <cell r="I28" t="str">
            <v>...</v>
          </cell>
          <cell r="J28" t="str">
            <v>...</v>
          </cell>
          <cell r="K28" t="str">
            <v>...</v>
          </cell>
          <cell r="L28" t="str">
            <v>...</v>
          </cell>
        </row>
        <row r="29">
          <cell r="B29" t="str">
            <v>Net lending receipts</v>
          </cell>
          <cell r="D29" t="str">
            <v>...</v>
          </cell>
          <cell r="E29" t="str">
            <v>...</v>
          </cell>
          <cell r="F29" t="str">
            <v>...</v>
          </cell>
          <cell r="G29" t="str">
            <v>...</v>
          </cell>
          <cell r="H29" t="str">
            <v>...</v>
          </cell>
          <cell r="I29" t="str">
            <v>...</v>
          </cell>
          <cell r="J29" t="str">
            <v>...</v>
          </cell>
          <cell r="K29" t="str">
            <v>...</v>
          </cell>
          <cell r="L29" t="str">
            <v>...</v>
          </cell>
        </row>
        <row r="30">
          <cell r="B30" t="str">
            <v>Investment</v>
          </cell>
          <cell r="D30">
            <v>180</v>
          </cell>
          <cell r="E30">
            <v>199</v>
          </cell>
          <cell r="F30">
            <v>91</v>
          </cell>
          <cell r="G30">
            <v>91</v>
          </cell>
          <cell r="H30">
            <v>91</v>
          </cell>
          <cell r="I30">
            <v>91</v>
          </cell>
          <cell r="J30" t="str">
            <v>...</v>
          </cell>
          <cell r="K30" t="str">
            <v>...</v>
          </cell>
          <cell r="L30" t="str">
            <v>...</v>
          </cell>
        </row>
        <row r="31">
          <cell r="B31" t="str">
            <v>Foreign financing of investment</v>
          </cell>
          <cell r="D31" t="str">
            <v>...</v>
          </cell>
          <cell r="E31" t="str">
            <v>...</v>
          </cell>
          <cell r="F31" t="str">
            <v>...</v>
          </cell>
          <cell r="G31" t="str">
            <v>...</v>
          </cell>
          <cell r="H31" t="str">
            <v>...</v>
          </cell>
          <cell r="I31" t="str">
            <v>...</v>
          </cell>
          <cell r="J31" t="str">
            <v>...</v>
          </cell>
          <cell r="K31" t="str">
            <v>...</v>
          </cell>
          <cell r="L31" t="str">
            <v>...</v>
          </cell>
        </row>
        <row r="33">
          <cell r="A33" t="str">
            <v>Ghana Cocoa Board (Cocoa Division) 1/ 2/</v>
          </cell>
        </row>
        <row r="34">
          <cell r="B34" t="str">
            <v>Revenues</v>
          </cell>
          <cell r="D34">
            <v>134760</v>
          </cell>
          <cell r="E34">
            <v>184784</v>
          </cell>
          <cell r="F34">
            <v>563687</v>
          </cell>
          <cell r="G34">
            <v>949974</v>
          </cell>
          <cell r="H34">
            <v>1004585</v>
          </cell>
          <cell r="I34">
            <v>1615197</v>
          </cell>
          <cell r="J34">
            <v>1487468</v>
          </cell>
          <cell r="K34">
            <v>1472278</v>
          </cell>
          <cell r="L34" t="str">
            <v>...</v>
          </cell>
        </row>
        <row r="35">
          <cell r="B35" t="str">
            <v>Costs</v>
          </cell>
          <cell r="D35">
            <v>140388</v>
          </cell>
          <cell r="E35">
            <v>187191</v>
          </cell>
          <cell r="F35">
            <v>545988</v>
          </cell>
          <cell r="G35">
            <v>907160</v>
          </cell>
          <cell r="H35">
            <v>964204</v>
          </cell>
          <cell r="I35">
            <v>1512731</v>
          </cell>
          <cell r="J35">
            <v>1488729</v>
          </cell>
          <cell r="K35">
            <v>1377375</v>
          </cell>
          <cell r="L35" t="str">
            <v>...</v>
          </cell>
        </row>
        <row r="36">
          <cell r="B36" t="str">
            <v xml:space="preserve">  Of which: wages and salaries</v>
          </cell>
          <cell r="D36" t="str">
            <v>…</v>
          </cell>
          <cell r="E36">
            <v>58252</v>
          </cell>
          <cell r="F36">
            <v>15595</v>
          </cell>
          <cell r="G36">
            <v>21424</v>
          </cell>
          <cell r="H36">
            <v>35632</v>
          </cell>
          <cell r="I36">
            <v>44332</v>
          </cell>
          <cell r="J36">
            <v>51196</v>
          </cell>
          <cell r="K36">
            <v>28709</v>
          </cell>
          <cell r="L36" t="str">
            <v>...</v>
          </cell>
        </row>
        <row r="37">
          <cell r="B37" t="str">
            <v>Gross profit</v>
          </cell>
          <cell r="D37">
            <v>-5629</v>
          </cell>
          <cell r="E37">
            <v>-2408</v>
          </cell>
          <cell r="F37">
            <v>17699</v>
          </cell>
          <cell r="G37">
            <v>42814</v>
          </cell>
          <cell r="H37">
            <v>40381</v>
          </cell>
          <cell r="I37">
            <v>102466</v>
          </cell>
          <cell r="J37">
            <v>-1261</v>
          </cell>
          <cell r="K37">
            <v>94903</v>
          </cell>
          <cell r="L37" t="str">
            <v>...</v>
          </cell>
        </row>
        <row r="38">
          <cell r="B38" t="str">
            <v>Tax paid</v>
          </cell>
          <cell r="C38" t="str">
            <v>…</v>
          </cell>
          <cell r="D38" t="str">
            <v>...</v>
          </cell>
          <cell r="E38" t="str">
            <v>...</v>
          </cell>
          <cell r="F38" t="str">
            <v>...</v>
          </cell>
          <cell r="G38" t="str">
            <v>...</v>
          </cell>
          <cell r="H38" t="str">
            <v>...</v>
          </cell>
          <cell r="I38" t="str">
            <v>...</v>
          </cell>
          <cell r="J38" t="str">
            <v>...</v>
          </cell>
          <cell r="K38" t="str">
            <v>...</v>
          </cell>
          <cell r="L38" t="str">
            <v>...</v>
          </cell>
        </row>
        <row r="39">
          <cell r="B39" t="str">
            <v>Dividend payments</v>
          </cell>
          <cell r="D39" t="str">
            <v>...</v>
          </cell>
          <cell r="E39" t="str">
            <v>...</v>
          </cell>
          <cell r="F39" t="str">
            <v>...</v>
          </cell>
          <cell r="G39" t="str">
            <v>...</v>
          </cell>
          <cell r="H39" t="str">
            <v>...</v>
          </cell>
          <cell r="I39" t="str">
            <v>...</v>
          </cell>
          <cell r="J39" t="str">
            <v>...</v>
          </cell>
          <cell r="K39" t="str">
            <v>...</v>
          </cell>
          <cell r="L39" t="str">
            <v>...</v>
          </cell>
        </row>
        <row r="40">
          <cell r="B40" t="str">
            <v>Subvention receipts</v>
          </cell>
          <cell r="D40" t="str">
            <v>...</v>
          </cell>
          <cell r="E40" t="str">
            <v>...</v>
          </cell>
          <cell r="F40" t="str">
            <v>...</v>
          </cell>
          <cell r="G40" t="str">
            <v>...</v>
          </cell>
          <cell r="H40" t="str">
            <v>...</v>
          </cell>
          <cell r="I40" t="str">
            <v>...</v>
          </cell>
          <cell r="J40" t="str">
            <v>...</v>
          </cell>
          <cell r="K40" t="str">
            <v>...</v>
          </cell>
          <cell r="L40" t="str">
            <v>...</v>
          </cell>
        </row>
        <row r="41">
          <cell r="B41" t="str">
            <v>Net lending receipts</v>
          </cell>
          <cell r="D41" t="str">
            <v>...</v>
          </cell>
          <cell r="E41" t="str">
            <v>...</v>
          </cell>
          <cell r="F41" t="str">
            <v>...</v>
          </cell>
          <cell r="G41" t="str">
            <v>...</v>
          </cell>
          <cell r="H41" t="str">
            <v>...</v>
          </cell>
          <cell r="I41" t="str">
            <v>...</v>
          </cell>
          <cell r="J41" t="str">
            <v>...</v>
          </cell>
          <cell r="K41" t="str">
            <v>...</v>
          </cell>
          <cell r="L41" t="str">
            <v>...</v>
          </cell>
        </row>
        <row r="42">
          <cell r="B42" t="str">
            <v>Investment</v>
          </cell>
          <cell r="D42">
            <v>223886</v>
          </cell>
          <cell r="E42" t="str">
            <v>...</v>
          </cell>
          <cell r="F42">
            <v>3814</v>
          </cell>
          <cell r="G42">
            <v>15086</v>
          </cell>
          <cell r="H42">
            <v>15147</v>
          </cell>
          <cell r="I42">
            <v>15421</v>
          </cell>
          <cell r="J42">
            <v>20739</v>
          </cell>
          <cell r="K42" t="str">
            <v>...</v>
          </cell>
          <cell r="L42" t="str">
            <v>...</v>
          </cell>
        </row>
        <row r="43">
          <cell r="B43" t="str">
            <v>Foreign financing of investment</v>
          </cell>
          <cell r="D43" t="str">
            <v>...</v>
          </cell>
          <cell r="E43" t="str">
            <v>...</v>
          </cell>
          <cell r="F43" t="str">
            <v>...</v>
          </cell>
          <cell r="G43" t="str">
            <v>...</v>
          </cell>
          <cell r="H43" t="str">
            <v>...</v>
          </cell>
          <cell r="I43" t="str">
            <v>...</v>
          </cell>
          <cell r="J43" t="str">
            <v>...</v>
          </cell>
          <cell r="K43" t="str">
            <v>...</v>
          </cell>
          <cell r="L43" t="str">
            <v>...</v>
          </cell>
        </row>
        <row r="45">
          <cell r="A45" t="str">
            <v>Ghana Oil Company Limited</v>
          </cell>
        </row>
        <row r="46">
          <cell r="B46" t="str">
            <v>Revenues</v>
          </cell>
          <cell r="D46">
            <v>76107</v>
          </cell>
          <cell r="E46">
            <v>95006</v>
          </cell>
          <cell r="F46">
            <v>111102</v>
          </cell>
          <cell r="G46">
            <v>157179</v>
          </cell>
          <cell r="H46">
            <v>218197</v>
          </cell>
          <cell r="I46">
            <v>231157</v>
          </cell>
          <cell r="J46">
            <v>248045</v>
          </cell>
          <cell r="K46">
            <v>336500</v>
          </cell>
          <cell r="L46" t="str">
            <v>...</v>
          </cell>
        </row>
        <row r="47">
          <cell r="B47" t="str">
            <v>Costs</v>
          </cell>
          <cell r="D47">
            <v>76085</v>
          </cell>
          <cell r="E47">
            <v>94844</v>
          </cell>
          <cell r="F47">
            <v>110406</v>
          </cell>
          <cell r="G47">
            <v>155960</v>
          </cell>
          <cell r="H47">
            <v>216840</v>
          </cell>
          <cell r="I47">
            <v>230747</v>
          </cell>
          <cell r="J47">
            <v>247916</v>
          </cell>
          <cell r="K47">
            <v>311040</v>
          </cell>
          <cell r="L47" t="str">
            <v>...</v>
          </cell>
        </row>
        <row r="48">
          <cell r="B48" t="str">
            <v xml:space="preserve">  Of which: wages and salaries</v>
          </cell>
          <cell r="D48">
            <v>964</v>
          </cell>
          <cell r="E48">
            <v>1095</v>
          </cell>
          <cell r="F48">
            <v>1395</v>
          </cell>
          <cell r="G48">
            <v>1921</v>
          </cell>
          <cell r="H48">
            <v>3141</v>
          </cell>
          <cell r="I48">
            <v>3206</v>
          </cell>
          <cell r="J48">
            <v>4988</v>
          </cell>
          <cell r="K48">
            <v>10435</v>
          </cell>
          <cell r="L48" t="str">
            <v>...</v>
          </cell>
        </row>
        <row r="49">
          <cell r="B49" t="str">
            <v>Gross profit</v>
          </cell>
          <cell r="D49">
            <v>325</v>
          </cell>
          <cell r="E49">
            <v>571</v>
          </cell>
          <cell r="F49">
            <v>695</v>
          </cell>
          <cell r="G49">
            <v>1219</v>
          </cell>
          <cell r="H49">
            <v>1357</v>
          </cell>
          <cell r="I49">
            <v>410</v>
          </cell>
          <cell r="J49">
            <v>129</v>
          </cell>
          <cell r="K49">
            <v>25560</v>
          </cell>
          <cell r="L49" t="str">
            <v>...</v>
          </cell>
        </row>
        <row r="50">
          <cell r="B50" t="str">
            <v>Tax paid</v>
          </cell>
          <cell r="D50">
            <v>309</v>
          </cell>
          <cell r="E50">
            <v>406</v>
          </cell>
          <cell r="F50">
            <v>472</v>
          </cell>
          <cell r="G50">
            <v>673</v>
          </cell>
          <cell r="H50">
            <v>728</v>
          </cell>
          <cell r="I50">
            <v>188</v>
          </cell>
          <cell r="J50">
            <v>233</v>
          </cell>
          <cell r="K50">
            <v>280</v>
          </cell>
          <cell r="L50" t="str">
            <v>...</v>
          </cell>
        </row>
        <row r="51">
          <cell r="B51" t="str">
            <v>Dividend payments</v>
          </cell>
          <cell r="D51">
            <v>0</v>
          </cell>
          <cell r="E51">
            <v>104</v>
          </cell>
          <cell r="F51">
            <v>104</v>
          </cell>
          <cell r="G51">
            <v>142</v>
          </cell>
          <cell r="H51">
            <v>190</v>
          </cell>
          <cell r="I51">
            <v>209</v>
          </cell>
          <cell r="J51">
            <v>304</v>
          </cell>
          <cell r="K51" t="str">
            <v>…</v>
          </cell>
          <cell r="L51" t="str">
            <v>...</v>
          </cell>
        </row>
        <row r="52">
          <cell r="B52" t="str">
            <v>Subvention receipts</v>
          </cell>
          <cell r="D52" t="str">
            <v>...</v>
          </cell>
          <cell r="E52" t="str">
            <v>...</v>
          </cell>
          <cell r="F52" t="str">
            <v>...</v>
          </cell>
          <cell r="G52" t="str">
            <v>...</v>
          </cell>
          <cell r="H52" t="str">
            <v>...</v>
          </cell>
          <cell r="I52" t="str">
            <v>...</v>
          </cell>
          <cell r="J52" t="str">
            <v>...</v>
          </cell>
          <cell r="K52" t="str">
            <v>...</v>
          </cell>
          <cell r="L52" t="str">
            <v>...</v>
          </cell>
        </row>
        <row r="53">
          <cell r="B53" t="str">
            <v>Net lending receipts</v>
          </cell>
          <cell r="D53" t="str">
            <v>...</v>
          </cell>
          <cell r="E53" t="str">
            <v>...</v>
          </cell>
          <cell r="F53" t="str">
            <v>...</v>
          </cell>
          <cell r="G53" t="str">
            <v>...</v>
          </cell>
          <cell r="H53" t="str">
            <v>...</v>
          </cell>
          <cell r="I53" t="str">
            <v>...</v>
          </cell>
          <cell r="J53" t="str">
            <v>...</v>
          </cell>
          <cell r="K53" t="str">
            <v>...</v>
          </cell>
          <cell r="L53" t="str">
            <v>...</v>
          </cell>
        </row>
        <row r="54">
          <cell r="B54" t="str">
            <v>Investment</v>
          </cell>
          <cell r="D54">
            <v>109</v>
          </cell>
          <cell r="E54">
            <v>109</v>
          </cell>
          <cell r="F54">
            <v>110</v>
          </cell>
          <cell r="G54">
            <v>110</v>
          </cell>
          <cell r="H54">
            <v>110</v>
          </cell>
          <cell r="I54">
            <v>110</v>
          </cell>
          <cell r="J54">
            <v>100</v>
          </cell>
          <cell r="K54" t="str">
            <v>...</v>
          </cell>
          <cell r="L54" t="str">
            <v>...</v>
          </cell>
        </row>
        <row r="55">
          <cell r="B55" t="str">
            <v>Foreign financing of investment</v>
          </cell>
          <cell r="D55">
            <v>20885</v>
          </cell>
          <cell r="E55">
            <v>13840</v>
          </cell>
          <cell r="F55">
            <v>14201</v>
          </cell>
          <cell r="G55">
            <v>16626</v>
          </cell>
          <cell r="H55">
            <v>27934</v>
          </cell>
          <cell r="I55" t="str">
            <v>...</v>
          </cell>
          <cell r="J55" t="str">
            <v>...</v>
          </cell>
          <cell r="K55" t="str">
            <v>...</v>
          </cell>
          <cell r="L55" t="str">
            <v>...</v>
          </cell>
        </row>
      </sheetData>
      <sheetData sheetId="1" refreshError="1">
        <row r="1">
          <cell r="A1" t="str">
            <v>Table 26.  Ghana:  Summary of Financial Operations of Major State-Owned Enterprises, 1993-2001 (continued)</v>
          </cell>
        </row>
        <row r="2">
          <cell r="A2" t="str">
            <v>(In millions of cedis, unless otherwise indicated)</v>
          </cell>
        </row>
        <row r="5">
          <cell r="C5">
            <v>1992</v>
          </cell>
          <cell r="D5">
            <v>1993</v>
          </cell>
          <cell r="E5">
            <v>1994</v>
          </cell>
          <cell r="F5">
            <v>1995</v>
          </cell>
          <cell r="G5">
            <v>1996</v>
          </cell>
          <cell r="H5">
            <v>1997</v>
          </cell>
          <cell r="I5">
            <v>1998</v>
          </cell>
          <cell r="J5">
            <v>1999</v>
          </cell>
          <cell r="K5">
            <v>2000</v>
          </cell>
          <cell r="L5">
            <v>2001</v>
          </cell>
        </row>
        <row r="8">
          <cell r="A8" t="str">
            <v>Ghana Ports and Harbours Authority</v>
          </cell>
        </row>
        <row r="9">
          <cell r="B9" t="str">
            <v>Revenues</v>
          </cell>
          <cell r="C9">
            <v>35875</v>
          </cell>
          <cell r="D9">
            <v>32910</v>
          </cell>
          <cell r="E9">
            <v>48891</v>
          </cell>
          <cell r="F9">
            <v>69328</v>
          </cell>
          <cell r="G9">
            <v>93162</v>
          </cell>
          <cell r="H9">
            <v>120089</v>
          </cell>
          <cell r="I9">
            <v>162646</v>
          </cell>
          <cell r="J9">
            <v>219514</v>
          </cell>
          <cell r="K9">
            <v>246300</v>
          </cell>
        </row>
        <row r="10">
          <cell r="B10" t="str">
            <v>Costs</v>
          </cell>
          <cell r="C10">
            <v>16695</v>
          </cell>
          <cell r="D10">
            <v>20634</v>
          </cell>
          <cell r="E10">
            <v>36243</v>
          </cell>
          <cell r="F10">
            <v>49124</v>
          </cell>
          <cell r="G10">
            <v>70133</v>
          </cell>
          <cell r="H10">
            <v>77515</v>
          </cell>
          <cell r="I10">
            <v>100934</v>
          </cell>
          <cell r="J10">
            <v>121842</v>
          </cell>
          <cell r="K10">
            <v>151100</v>
          </cell>
        </row>
        <row r="11">
          <cell r="B11" t="str">
            <v xml:space="preserve">  Of which: wages and salaries</v>
          </cell>
          <cell r="C11">
            <v>4578</v>
          </cell>
          <cell r="D11">
            <v>8047</v>
          </cell>
          <cell r="E11">
            <v>12723</v>
          </cell>
          <cell r="F11">
            <v>13114</v>
          </cell>
          <cell r="G11">
            <v>17086</v>
          </cell>
          <cell r="H11">
            <v>24528</v>
          </cell>
          <cell r="I11">
            <v>37286</v>
          </cell>
          <cell r="J11">
            <v>47024</v>
          </cell>
          <cell r="K11">
            <v>63545</v>
          </cell>
        </row>
        <row r="12">
          <cell r="B12" t="str">
            <v>Gross profit</v>
          </cell>
          <cell r="C12">
            <v>19180</v>
          </cell>
          <cell r="D12">
            <v>12276</v>
          </cell>
          <cell r="E12">
            <v>12648</v>
          </cell>
          <cell r="F12">
            <v>20204</v>
          </cell>
          <cell r="G12">
            <v>23029</v>
          </cell>
          <cell r="H12">
            <v>42574</v>
          </cell>
          <cell r="I12">
            <v>61712</v>
          </cell>
          <cell r="J12">
            <v>97672</v>
          </cell>
          <cell r="K12">
            <v>95200</v>
          </cell>
        </row>
        <row r="13">
          <cell r="B13" t="str">
            <v>Tax paid</v>
          </cell>
          <cell r="C13">
            <v>900</v>
          </cell>
          <cell r="D13">
            <v>3500</v>
          </cell>
          <cell r="E13">
            <v>4200</v>
          </cell>
          <cell r="F13">
            <v>5000</v>
          </cell>
          <cell r="G13" t="str">
            <v>…</v>
          </cell>
          <cell r="H13">
            <v>5000</v>
          </cell>
          <cell r="I13">
            <v>19800</v>
          </cell>
          <cell r="J13">
            <v>28400</v>
          </cell>
          <cell r="K13">
            <v>51300</v>
          </cell>
        </row>
        <row r="14">
          <cell r="B14" t="str">
            <v>Dividend payments</v>
          </cell>
          <cell r="C14" t="str">
            <v>…</v>
          </cell>
          <cell r="D14" t="str">
            <v>…</v>
          </cell>
          <cell r="E14">
            <v>7000</v>
          </cell>
          <cell r="F14">
            <v>2000</v>
          </cell>
          <cell r="G14">
            <v>3000</v>
          </cell>
          <cell r="H14">
            <v>3500</v>
          </cell>
          <cell r="I14">
            <v>4200</v>
          </cell>
          <cell r="J14">
            <v>6900</v>
          </cell>
          <cell r="K14">
            <v>9500</v>
          </cell>
        </row>
        <row r="15">
          <cell r="B15" t="str">
            <v>Subvention receipts</v>
          </cell>
          <cell r="C15" t="str">
            <v>…</v>
          </cell>
          <cell r="D15" t="str">
            <v>…</v>
          </cell>
          <cell r="E15" t="str">
            <v>…</v>
          </cell>
          <cell r="F15" t="str">
            <v>..</v>
          </cell>
          <cell r="G15" t="str">
            <v>…</v>
          </cell>
          <cell r="H15" t="str">
            <v>…</v>
          </cell>
          <cell r="I15" t="str">
            <v>…</v>
          </cell>
          <cell r="J15" t="str">
            <v>…</v>
          </cell>
          <cell r="K15" t="str">
            <v>…</v>
          </cell>
        </row>
        <row r="16">
          <cell r="B16" t="str">
            <v>Net lending receipts</v>
          </cell>
          <cell r="C16" t="str">
            <v>…</v>
          </cell>
          <cell r="D16" t="str">
            <v>…</v>
          </cell>
          <cell r="E16" t="str">
            <v>…</v>
          </cell>
          <cell r="F16" t="str">
            <v>…</v>
          </cell>
          <cell r="G16" t="str">
            <v>…</v>
          </cell>
          <cell r="H16" t="str">
            <v>…</v>
          </cell>
          <cell r="I16" t="str">
            <v>…</v>
          </cell>
          <cell r="J16" t="str">
            <v>…</v>
          </cell>
          <cell r="K16" t="str">
            <v>…</v>
          </cell>
        </row>
        <row r="17">
          <cell r="B17" t="str">
            <v>Investment</v>
          </cell>
          <cell r="C17" t="str">
            <v>…</v>
          </cell>
          <cell r="D17" t="str">
            <v>…</v>
          </cell>
          <cell r="E17">
            <v>50557</v>
          </cell>
          <cell r="F17">
            <v>26254</v>
          </cell>
          <cell r="G17">
            <v>35565</v>
          </cell>
          <cell r="H17">
            <v>76180</v>
          </cell>
          <cell r="I17">
            <v>126717</v>
          </cell>
          <cell r="J17">
            <v>243540</v>
          </cell>
          <cell r="K17" t="str">
            <v>…</v>
          </cell>
        </row>
        <row r="18">
          <cell r="B18" t="str">
            <v>Foreign financing of investment</v>
          </cell>
          <cell r="C18" t="str">
            <v>…</v>
          </cell>
          <cell r="D18" t="str">
            <v>…</v>
          </cell>
          <cell r="E18">
            <v>17310</v>
          </cell>
          <cell r="F18">
            <v>10493</v>
          </cell>
          <cell r="G18">
            <v>3096</v>
          </cell>
          <cell r="H18" t="str">
            <v>…</v>
          </cell>
          <cell r="I18" t="str">
            <v>…</v>
          </cell>
          <cell r="J18" t="str">
            <v>…</v>
          </cell>
          <cell r="K18" t="str">
            <v>…</v>
          </cell>
        </row>
        <row r="20">
          <cell r="A20" t="str">
            <v xml:space="preserve">Ghana Post Company </v>
          </cell>
        </row>
        <row r="21">
          <cell r="B21" t="str">
            <v>Revenues</v>
          </cell>
          <cell r="C21" t="str">
            <v>..</v>
          </cell>
          <cell r="D21" t="str">
            <v>..</v>
          </cell>
          <cell r="E21" t="str">
            <v>..</v>
          </cell>
          <cell r="F21">
            <v>12749</v>
          </cell>
          <cell r="G21">
            <v>19371</v>
          </cell>
          <cell r="H21">
            <v>24543</v>
          </cell>
          <cell r="I21">
            <v>26355</v>
          </cell>
          <cell r="J21">
            <v>32329</v>
          </cell>
          <cell r="K21">
            <v>51971</v>
          </cell>
        </row>
        <row r="22">
          <cell r="B22" t="str">
            <v>Costs</v>
          </cell>
          <cell r="C22" t="str">
            <v>..</v>
          </cell>
          <cell r="D22" t="str">
            <v>..</v>
          </cell>
          <cell r="E22" t="str">
            <v>..</v>
          </cell>
          <cell r="F22">
            <v>12968</v>
          </cell>
          <cell r="G22">
            <v>18970</v>
          </cell>
          <cell r="H22">
            <v>22981</v>
          </cell>
          <cell r="I22">
            <v>23584</v>
          </cell>
          <cell r="J22">
            <v>29208</v>
          </cell>
          <cell r="K22">
            <v>48446</v>
          </cell>
        </row>
        <row r="23">
          <cell r="B23" t="str">
            <v xml:space="preserve">  Of which: wages and salaries</v>
          </cell>
          <cell r="C23" t="str">
            <v>..</v>
          </cell>
          <cell r="D23" t="str">
            <v>..</v>
          </cell>
          <cell r="E23" t="str">
            <v>..</v>
          </cell>
          <cell r="F23">
            <v>1945</v>
          </cell>
          <cell r="G23">
            <v>2684</v>
          </cell>
          <cell r="H23">
            <v>2746</v>
          </cell>
          <cell r="I23">
            <v>10330</v>
          </cell>
          <cell r="J23">
            <v>11570</v>
          </cell>
          <cell r="K23">
            <v>18396</v>
          </cell>
        </row>
        <row r="24">
          <cell r="B24" t="str">
            <v>Gross profit</v>
          </cell>
          <cell r="C24" t="str">
            <v>..</v>
          </cell>
          <cell r="D24" t="str">
            <v>..</v>
          </cell>
          <cell r="E24" t="str">
            <v>..</v>
          </cell>
          <cell r="F24">
            <v>-219</v>
          </cell>
          <cell r="G24">
            <v>401</v>
          </cell>
          <cell r="H24">
            <v>1562</v>
          </cell>
          <cell r="I24">
            <v>2771</v>
          </cell>
          <cell r="J24">
            <v>3121</v>
          </cell>
          <cell r="K24">
            <v>3525</v>
          </cell>
        </row>
        <row r="25">
          <cell r="B25" t="str">
            <v>Tax paid</v>
          </cell>
          <cell r="C25" t="str">
            <v>..</v>
          </cell>
          <cell r="D25" t="str">
            <v>..</v>
          </cell>
          <cell r="E25" t="str">
            <v>..</v>
          </cell>
          <cell r="F25" t="str">
            <v>…</v>
          </cell>
          <cell r="G25" t="str">
            <v>…</v>
          </cell>
          <cell r="H25" t="str">
            <v>…</v>
          </cell>
          <cell r="I25" t="str">
            <v>…</v>
          </cell>
          <cell r="J25">
            <v>276</v>
          </cell>
          <cell r="K25">
            <v>1145</v>
          </cell>
        </row>
        <row r="26">
          <cell r="B26" t="str">
            <v>Dividend payments</v>
          </cell>
          <cell r="C26" t="str">
            <v>..</v>
          </cell>
          <cell r="D26" t="str">
            <v>..</v>
          </cell>
          <cell r="E26" t="str">
            <v>..</v>
          </cell>
          <cell r="F26" t="str">
            <v>…</v>
          </cell>
          <cell r="G26" t="str">
            <v>…</v>
          </cell>
          <cell r="H26" t="str">
            <v>…</v>
          </cell>
          <cell r="I26">
            <v>200</v>
          </cell>
          <cell r="J26">
            <v>250</v>
          </cell>
          <cell r="K26">
            <v>300</v>
          </cell>
        </row>
        <row r="27">
          <cell r="B27" t="str">
            <v>Subvention receipts</v>
          </cell>
          <cell r="C27" t="str">
            <v>..</v>
          </cell>
          <cell r="D27" t="str">
            <v>..</v>
          </cell>
          <cell r="E27" t="str">
            <v>..</v>
          </cell>
          <cell r="F27" t="str">
            <v>…</v>
          </cell>
          <cell r="G27" t="str">
            <v>…</v>
          </cell>
          <cell r="H27" t="str">
            <v>…</v>
          </cell>
          <cell r="I27" t="str">
            <v>…</v>
          </cell>
          <cell r="J27" t="str">
            <v>…</v>
          </cell>
          <cell r="K27" t="str">
            <v>…</v>
          </cell>
        </row>
        <row r="28">
          <cell r="B28" t="str">
            <v>Net lending receipts</v>
          </cell>
          <cell r="C28" t="str">
            <v>..</v>
          </cell>
          <cell r="D28" t="str">
            <v>..</v>
          </cell>
          <cell r="E28" t="str">
            <v>..</v>
          </cell>
          <cell r="F28" t="str">
            <v>…</v>
          </cell>
          <cell r="G28" t="str">
            <v>…</v>
          </cell>
          <cell r="H28" t="str">
            <v>…</v>
          </cell>
          <cell r="I28" t="str">
            <v>…</v>
          </cell>
          <cell r="J28" t="str">
            <v>…</v>
          </cell>
          <cell r="K28" t="str">
            <v>…</v>
          </cell>
        </row>
        <row r="29">
          <cell r="B29" t="str">
            <v>Investment</v>
          </cell>
          <cell r="C29" t="str">
            <v>..</v>
          </cell>
          <cell r="D29" t="str">
            <v>..</v>
          </cell>
          <cell r="E29" t="str">
            <v>..</v>
          </cell>
          <cell r="F29">
            <v>303</v>
          </cell>
          <cell r="G29">
            <v>835</v>
          </cell>
          <cell r="H29">
            <v>3891</v>
          </cell>
          <cell r="I29">
            <v>1651</v>
          </cell>
          <cell r="J29">
            <v>1597</v>
          </cell>
          <cell r="K29">
            <v>1020</v>
          </cell>
        </row>
        <row r="30">
          <cell r="B30" t="str">
            <v>Foreign financing of investment</v>
          </cell>
          <cell r="C30" t="str">
            <v>..</v>
          </cell>
          <cell r="D30" t="str">
            <v>..</v>
          </cell>
          <cell r="E30" t="str">
            <v>..</v>
          </cell>
          <cell r="F30" t="str">
            <v>…</v>
          </cell>
          <cell r="G30" t="str">
            <v>…</v>
          </cell>
          <cell r="H30" t="str">
            <v>…</v>
          </cell>
          <cell r="I30" t="str">
            <v>…</v>
          </cell>
          <cell r="J30" t="str">
            <v>…</v>
          </cell>
          <cell r="K30" t="str">
            <v>…</v>
          </cell>
        </row>
        <row r="32">
          <cell r="A32" t="str">
            <v>Ghana Railways Corporation</v>
          </cell>
        </row>
        <row r="33">
          <cell r="B33" t="str">
            <v>Revenues</v>
          </cell>
          <cell r="C33">
            <v>4925</v>
          </cell>
          <cell r="D33" t="str">
            <v>…</v>
          </cell>
          <cell r="E33">
            <v>8157</v>
          </cell>
          <cell r="F33">
            <v>11634</v>
          </cell>
          <cell r="G33">
            <v>15525</v>
          </cell>
          <cell r="H33">
            <v>17918</v>
          </cell>
          <cell r="I33">
            <v>17797</v>
          </cell>
          <cell r="J33">
            <v>30411</v>
          </cell>
          <cell r="K33">
            <v>37000</v>
          </cell>
        </row>
        <row r="34">
          <cell r="B34" t="str">
            <v>Costs</v>
          </cell>
          <cell r="C34">
            <v>5710</v>
          </cell>
          <cell r="D34" t="str">
            <v>…</v>
          </cell>
          <cell r="E34">
            <v>10330</v>
          </cell>
          <cell r="F34">
            <v>66469</v>
          </cell>
          <cell r="G34">
            <v>61978</v>
          </cell>
          <cell r="H34">
            <v>77164</v>
          </cell>
          <cell r="I34">
            <v>20600</v>
          </cell>
          <cell r="J34">
            <v>24777</v>
          </cell>
          <cell r="K34" t="str">
            <v>..</v>
          </cell>
        </row>
        <row r="35">
          <cell r="B35" t="str">
            <v xml:space="preserve">  Of which: wages and salaries</v>
          </cell>
          <cell r="C35" t="str">
            <v>…</v>
          </cell>
          <cell r="D35" t="str">
            <v>…</v>
          </cell>
          <cell r="E35">
            <v>5002</v>
          </cell>
          <cell r="F35">
            <v>1237</v>
          </cell>
          <cell r="G35">
            <v>6513</v>
          </cell>
          <cell r="H35">
            <v>8813</v>
          </cell>
          <cell r="I35" t="str">
            <v>…</v>
          </cell>
          <cell r="J35">
            <v>18247</v>
          </cell>
          <cell r="K35" t="str">
            <v>..</v>
          </cell>
        </row>
        <row r="36">
          <cell r="B36" t="str">
            <v>Gross profit</v>
          </cell>
          <cell r="C36">
            <v>-785</v>
          </cell>
          <cell r="D36" t="str">
            <v>…</v>
          </cell>
          <cell r="E36">
            <v>-2173</v>
          </cell>
          <cell r="F36">
            <v>-54835</v>
          </cell>
          <cell r="G36">
            <v>-46453</v>
          </cell>
          <cell r="H36">
            <v>-59246</v>
          </cell>
          <cell r="I36">
            <v>-2803</v>
          </cell>
          <cell r="J36">
            <v>5634</v>
          </cell>
          <cell r="K36" t="str">
            <v>..</v>
          </cell>
        </row>
        <row r="37">
          <cell r="B37" t="str">
            <v>Tax paid</v>
          </cell>
          <cell r="C37" t="str">
            <v>…</v>
          </cell>
          <cell r="D37" t="str">
            <v>…</v>
          </cell>
          <cell r="E37" t="str">
            <v>…</v>
          </cell>
          <cell r="F37" t="str">
            <v>…</v>
          </cell>
          <cell r="G37" t="str">
            <v>…</v>
          </cell>
          <cell r="H37" t="str">
            <v>…</v>
          </cell>
          <cell r="I37" t="str">
            <v>…</v>
          </cell>
          <cell r="J37" t="str">
            <v>…</v>
          </cell>
          <cell r="K37" t="str">
            <v>..</v>
          </cell>
        </row>
        <row r="38">
          <cell r="B38" t="str">
            <v>Dividend payments</v>
          </cell>
          <cell r="C38" t="str">
            <v>…</v>
          </cell>
          <cell r="D38" t="str">
            <v>…</v>
          </cell>
          <cell r="E38" t="str">
            <v>…</v>
          </cell>
          <cell r="F38" t="str">
            <v>…</v>
          </cell>
          <cell r="G38" t="str">
            <v>…</v>
          </cell>
          <cell r="H38" t="str">
            <v>…</v>
          </cell>
          <cell r="I38" t="str">
            <v>…</v>
          </cell>
          <cell r="J38" t="str">
            <v>…</v>
          </cell>
          <cell r="K38" t="str">
            <v>..</v>
          </cell>
        </row>
        <row r="39">
          <cell r="B39" t="str">
            <v>Subvention receipts</v>
          </cell>
          <cell r="C39" t="str">
            <v>…</v>
          </cell>
          <cell r="D39" t="str">
            <v>…</v>
          </cell>
          <cell r="E39" t="str">
            <v>…</v>
          </cell>
          <cell r="F39" t="str">
            <v>…</v>
          </cell>
          <cell r="G39" t="str">
            <v>…</v>
          </cell>
          <cell r="H39" t="str">
            <v>…</v>
          </cell>
          <cell r="I39" t="str">
            <v>…</v>
          </cell>
          <cell r="J39" t="str">
            <v>…</v>
          </cell>
          <cell r="K39" t="str">
            <v>..</v>
          </cell>
        </row>
        <row r="40">
          <cell r="B40" t="str">
            <v>Net lending receipts</v>
          </cell>
          <cell r="C40" t="str">
            <v>…</v>
          </cell>
          <cell r="D40" t="str">
            <v>…</v>
          </cell>
          <cell r="E40" t="str">
            <v>…</v>
          </cell>
          <cell r="F40" t="str">
            <v>…</v>
          </cell>
          <cell r="G40" t="str">
            <v>…</v>
          </cell>
          <cell r="H40" t="str">
            <v>…</v>
          </cell>
          <cell r="I40" t="str">
            <v>…</v>
          </cell>
          <cell r="J40" t="str">
            <v>…</v>
          </cell>
          <cell r="K40" t="str">
            <v>..</v>
          </cell>
        </row>
        <row r="41">
          <cell r="B41" t="str">
            <v>Investment</v>
          </cell>
          <cell r="C41" t="str">
            <v>…</v>
          </cell>
          <cell r="D41" t="str">
            <v>…</v>
          </cell>
          <cell r="E41" t="str">
            <v>…</v>
          </cell>
          <cell r="F41" t="str">
            <v>…</v>
          </cell>
          <cell r="G41" t="str">
            <v>…</v>
          </cell>
          <cell r="H41" t="str">
            <v>…</v>
          </cell>
          <cell r="I41" t="str">
            <v>…</v>
          </cell>
          <cell r="J41" t="str">
            <v>…</v>
          </cell>
          <cell r="K41" t="str">
            <v>..</v>
          </cell>
        </row>
        <row r="42">
          <cell r="B42" t="str">
            <v>Foreign financing of investment</v>
          </cell>
          <cell r="C42" t="str">
            <v>…</v>
          </cell>
          <cell r="D42" t="str">
            <v>…</v>
          </cell>
          <cell r="E42" t="str">
            <v>…</v>
          </cell>
          <cell r="F42" t="str">
            <v>…</v>
          </cell>
          <cell r="G42" t="str">
            <v>…</v>
          </cell>
          <cell r="H42" t="str">
            <v>…</v>
          </cell>
          <cell r="I42" t="str">
            <v>…</v>
          </cell>
          <cell r="J42" t="str">
            <v>…</v>
          </cell>
          <cell r="K42" t="str">
            <v>..</v>
          </cell>
        </row>
        <row r="44">
          <cell r="A44" t="str">
            <v>Ghana Supply Commission</v>
          </cell>
        </row>
        <row r="45">
          <cell r="B45" t="str">
            <v>Revenues</v>
          </cell>
          <cell r="C45">
            <v>942</v>
          </cell>
          <cell r="D45">
            <v>1119</v>
          </cell>
          <cell r="E45">
            <v>1068</v>
          </cell>
          <cell r="F45">
            <v>2192</v>
          </cell>
          <cell r="G45">
            <v>2537</v>
          </cell>
          <cell r="H45">
            <v>2639</v>
          </cell>
          <cell r="I45">
            <v>2608</v>
          </cell>
          <cell r="J45">
            <v>2453</v>
          </cell>
          <cell r="K45">
            <v>4589</v>
          </cell>
        </row>
        <row r="46">
          <cell r="B46" t="str">
            <v>Costs</v>
          </cell>
          <cell r="C46">
            <v>540</v>
          </cell>
          <cell r="D46">
            <v>714</v>
          </cell>
          <cell r="E46">
            <v>800</v>
          </cell>
          <cell r="F46">
            <v>895</v>
          </cell>
          <cell r="G46">
            <v>1467</v>
          </cell>
          <cell r="H46">
            <v>1975</v>
          </cell>
          <cell r="I46">
            <v>1508</v>
          </cell>
          <cell r="J46">
            <v>2109</v>
          </cell>
          <cell r="K46">
            <v>4072</v>
          </cell>
        </row>
        <row r="47">
          <cell r="B47" t="str">
            <v xml:space="preserve">  Of which: wages and salaries</v>
          </cell>
          <cell r="C47">
            <v>265</v>
          </cell>
          <cell r="D47">
            <v>460</v>
          </cell>
          <cell r="E47">
            <v>450</v>
          </cell>
          <cell r="F47">
            <v>492</v>
          </cell>
          <cell r="G47">
            <v>786</v>
          </cell>
          <cell r="H47">
            <v>761</v>
          </cell>
          <cell r="I47">
            <v>681</v>
          </cell>
          <cell r="J47">
            <v>913</v>
          </cell>
          <cell r="K47">
            <v>1240</v>
          </cell>
        </row>
        <row r="48">
          <cell r="B48" t="str">
            <v>Gross profit</v>
          </cell>
          <cell r="C48">
            <v>402</v>
          </cell>
          <cell r="D48">
            <v>405</v>
          </cell>
          <cell r="E48">
            <v>268</v>
          </cell>
          <cell r="F48">
            <v>1297</v>
          </cell>
          <cell r="G48">
            <v>1070</v>
          </cell>
          <cell r="H48">
            <v>664</v>
          </cell>
          <cell r="I48">
            <v>1100</v>
          </cell>
          <cell r="J48">
            <v>344</v>
          </cell>
          <cell r="K48">
            <v>517</v>
          </cell>
        </row>
        <row r="49">
          <cell r="B49" t="str">
            <v>Tax paid</v>
          </cell>
          <cell r="C49">
            <v>33</v>
          </cell>
          <cell r="D49">
            <v>55</v>
          </cell>
          <cell r="E49">
            <v>110</v>
          </cell>
          <cell r="F49">
            <v>446</v>
          </cell>
          <cell r="G49">
            <v>372</v>
          </cell>
          <cell r="H49">
            <v>284</v>
          </cell>
          <cell r="I49">
            <v>385</v>
          </cell>
          <cell r="J49">
            <v>120</v>
          </cell>
          <cell r="K49">
            <v>181</v>
          </cell>
        </row>
        <row r="50">
          <cell r="B50" t="str">
            <v>Dividend payments</v>
          </cell>
          <cell r="C50" t="str">
            <v>…</v>
          </cell>
          <cell r="D50" t="str">
            <v>…</v>
          </cell>
          <cell r="E50" t="str">
            <v>…</v>
          </cell>
          <cell r="F50">
            <v>100</v>
          </cell>
          <cell r="G50">
            <v>100</v>
          </cell>
          <cell r="H50">
            <v>150</v>
          </cell>
          <cell r="I50">
            <v>150</v>
          </cell>
          <cell r="J50">
            <v>150</v>
          </cell>
          <cell r="K50">
            <v>100</v>
          </cell>
        </row>
        <row r="51">
          <cell r="B51" t="str">
            <v>Subvention receipts</v>
          </cell>
          <cell r="C51" t="str">
            <v>…</v>
          </cell>
          <cell r="D51" t="str">
            <v>…</v>
          </cell>
          <cell r="E51" t="str">
            <v>…</v>
          </cell>
          <cell r="F51" t="str">
            <v>…</v>
          </cell>
          <cell r="G51" t="str">
            <v>…</v>
          </cell>
          <cell r="H51" t="str">
            <v>…</v>
          </cell>
          <cell r="I51" t="str">
            <v>…</v>
          </cell>
          <cell r="J51" t="str">
            <v>…</v>
          </cell>
          <cell r="K51" t="str">
            <v>…</v>
          </cell>
        </row>
        <row r="52">
          <cell r="B52" t="str">
            <v>Net lending receipts</v>
          </cell>
          <cell r="C52" t="str">
            <v>…</v>
          </cell>
          <cell r="D52" t="str">
            <v>…</v>
          </cell>
          <cell r="E52" t="str">
            <v>…</v>
          </cell>
          <cell r="F52" t="str">
            <v>…</v>
          </cell>
          <cell r="G52" t="str">
            <v>…</v>
          </cell>
          <cell r="H52" t="str">
            <v>…</v>
          </cell>
          <cell r="I52" t="str">
            <v>…</v>
          </cell>
          <cell r="J52" t="str">
            <v>…</v>
          </cell>
          <cell r="K52" t="str">
            <v>…</v>
          </cell>
        </row>
        <row r="53">
          <cell r="B53" t="str">
            <v>Investment</v>
          </cell>
          <cell r="C53">
            <v>1458</v>
          </cell>
          <cell r="D53">
            <v>1796</v>
          </cell>
          <cell r="E53" t="str">
            <v>…</v>
          </cell>
          <cell r="F53" t="str">
            <v>…</v>
          </cell>
          <cell r="G53">
            <v>126</v>
          </cell>
          <cell r="H53">
            <v>2118</v>
          </cell>
          <cell r="I53">
            <v>1892</v>
          </cell>
          <cell r="J53">
            <v>2115</v>
          </cell>
          <cell r="K53" t="str">
            <v>…</v>
          </cell>
        </row>
        <row r="54">
          <cell r="B54" t="str">
            <v>Foreign financing of investment</v>
          </cell>
          <cell r="C54" t="str">
            <v>…</v>
          </cell>
          <cell r="D54" t="str">
            <v>…</v>
          </cell>
          <cell r="E54" t="str">
            <v>…</v>
          </cell>
          <cell r="F54" t="str">
            <v>…</v>
          </cell>
          <cell r="G54" t="str">
            <v>…</v>
          </cell>
          <cell r="H54" t="str">
            <v>…</v>
          </cell>
          <cell r="I54" t="str">
            <v>…</v>
          </cell>
          <cell r="J54" t="str">
            <v>…</v>
          </cell>
          <cell r="K54" t="str">
            <v>…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Table 26.  Ghana:  Summary of Financial Operations of Major State-Owned Enterprises, 1993-2001</v>
          </cell>
        </row>
      </sheetData>
      <sheetData sheetId="9">
        <row r="1">
          <cell r="A1" t="str">
            <v>Table 26.  Ghana:  Summary of Financial Operations of Major State-Owned Enterprises, 1993-2001 (continued)</v>
          </cell>
        </row>
      </sheetData>
      <sheetData sheetId="10"/>
      <sheetData sheetId="11"/>
      <sheetData sheetId="12">
        <row r="1">
          <cell r="A1" t="str">
            <v>Table 26.  Ghana:  Summary of Financial Operations of Major State-Owned Enterprises, 1993-2001</v>
          </cell>
        </row>
      </sheetData>
      <sheetData sheetId="13">
        <row r="1">
          <cell r="A1" t="str">
            <v>Table 26.  Ghana:  Summary of Financial Operations of Major State-Owned Enterprises, 1993-2001 (continued)</v>
          </cell>
        </row>
      </sheetData>
      <sheetData sheetId="14"/>
      <sheetData sheetId="15"/>
      <sheetData sheetId="16">
        <row r="1">
          <cell r="A1" t="str">
            <v>Table 26.  Ghana:  Summary of Financial Operations of Major State-Owned Enterprises, 1993-2001</v>
          </cell>
        </row>
      </sheetData>
      <sheetData sheetId="17">
        <row r="1">
          <cell r="A1" t="str">
            <v>Table 26.  Ghana:  Summary of Financial Operations of Major State-Owned Enterprises, 1993-2001 (continued)</v>
          </cell>
        </row>
      </sheetData>
      <sheetData sheetId="18"/>
      <sheetData sheetId="19"/>
      <sheetData sheetId="20">
        <row r="1">
          <cell r="A1" t="str">
            <v>Table 26.  Ghana:  Summary of Financial Operations of Major State-Owned Enterprises, 1993-2001</v>
          </cell>
        </row>
      </sheetData>
      <sheetData sheetId="21">
        <row r="1">
          <cell r="A1" t="str">
            <v>Table 26.  Ghana:  Summary of Financial Operations of Major State-Owned Enterprises, 1993-2001 (continued)</v>
          </cell>
        </row>
      </sheetData>
      <sheetData sheetId="22"/>
      <sheetData sheetId="23"/>
      <sheetData sheetId="24">
        <row r="1">
          <cell r="A1" t="str">
            <v>Table 26.  Ghana:  Summary of Financial Operations of Major State-Owned Enterprises, 1993-2001</v>
          </cell>
        </row>
      </sheetData>
      <sheetData sheetId="25">
        <row r="1">
          <cell r="A1" t="str">
            <v>Table 26.  Ghana:  Summary of Financial Operations of Major State-Owned Enterprises, 1993-2001 (continued)</v>
          </cell>
        </row>
      </sheetData>
      <sheetData sheetId="26"/>
      <sheetData sheetId="27"/>
      <sheetData sheetId="28"/>
      <sheetData sheetId="29"/>
      <sheetData sheetId="30"/>
      <sheetData sheetId="31"/>
      <sheetData sheetId="32">
        <row r="1">
          <cell r="A1" t="str">
            <v>Table 26.  Ghana:  Summary of Financial Operations of Major State-Owned Enterprises, 1993-2001</v>
          </cell>
        </row>
      </sheetData>
      <sheetData sheetId="33">
        <row r="1">
          <cell r="A1" t="str">
            <v>Table 26.  Ghana:  Summary of Financial Operations of Major State-Owned Enterprises, 1993-2001 (continued)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 9 HIPC"/>
      <sheetName val="Tab 8 Social Ind."/>
      <sheetName val="Basic data"/>
      <sheetName val="Basic data (concluded)"/>
      <sheetName val="Tb1"/>
      <sheetName val="Tb2"/>
      <sheetName val="Tb3"/>
      <sheetName val="Tb4"/>
      <sheetName val="Tab5"/>
      <sheetName val="Tab6"/>
      <sheetName val="Tb5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16"/>
      <sheetName val="Tb12a"/>
      <sheetName val="Tab17"/>
      <sheetName val="Tab18"/>
      <sheetName val="Tab19"/>
      <sheetName val="Tb13"/>
      <sheetName val="Tab20"/>
      <sheetName val="tab21"/>
      <sheetName val="tab22"/>
      <sheetName val="Tab23"/>
      <sheetName val="Tab24"/>
      <sheetName val="Tab25"/>
      <sheetName val="Tb15a"/>
      <sheetName val="Tab26"/>
      <sheetName val="Tab27"/>
      <sheetName val="Tab17b"/>
      <sheetName val="Tab28"/>
      <sheetName val="Tab29"/>
      <sheetName val="Tab30"/>
      <sheetName val="Tab31"/>
      <sheetName val="Tab32"/>
      <sheetName val="Tab33"/>
      <sheetName val="Tb27a"/>
      <sheetName val="Real "/>
      <sheetName val="Tb29a"/>
      <sheetName val="Tb30a"/>
      <sheetName val="Tb33a"/>
      <sheetName val="Monetary survey (2)"/>
      <sheetName val="Comm.banks Tb27 (2)"/>
      <sheetName val="Tab19 (2)"/>
      <sheetName val="Fiscal"/>
      <sheetName val="Money"/>
      <sheetName val="External"/>
      <sheetName val="Table 26 (cont) pg2"/>
      <sheetName val="Table 26, pg1"/>
      <sheetName val="6-Panel"/>
      <sheetName val="Tab_9_HIPC"/>
      <sheetName val="Tab_8_Social_Ind_"/>
      <sheetName val="Basic_data"/>
      <sheetName val="Basic_data_(concluded)"/>
      <sheetName val="Real_"/>
      <sheetName val="Monetary_survey_(2)"/>
      <sheetName val="Comm_banks_Tb27_(2)"/>
      <sheetName val="Tab19_(2)"/>
      <sheetName val="Table_26_(cont)_pg2"/>
      <sheetName val="Table_26,_pg1"/>
      <sheetName val="Tab_9_HIPC1"/>
      <sheetName val="Tab_8_Social_Ind_1"/>
      <sheetName val="Basic_data1"/>
      <sheetName val="Basic_data_(concluded)1"/>
      <sheetName val="Real_1"/>
      <sheetName val="Monetary_survey_(2)1"/>
      <sheetName val="Comm_banks_Tb27_(2)1"/>
      <sheetName val="Tab19_(2)1"/>
      <sheetName val="Table_26_(cont)_pg21"/>
      <sheetName val="Table_26,_pg11"/>
      <sheetName val="Tab_9_HIPC2"/>
      <sheetName val="Tab_8_Social_Ind_2"/>
      <sheetName val="Basic_data2"/>
      <sheetName val="Basic_data_(concluded)2"/>
      <sheetName val="Real_2"/>
      <sheetName val="Monetary_survey_(2)2"/>
      <sheetName val="Comm_banks_Tb27_(2)2"/>
      <sheetName val="Tab19_(2)2"/>
      <sheetName val="Table_26_(cont)_pg22"/>
      <sheetName val="Table_26,_pg12"/>
      <sheetName val="Tab_9_HIPC3"/>
      <sheetName val="Tab_8_Social_Ind_3"/>
      <sheetName val="Basic_data3"/>
      <sheetName val="Basic_data_(concluded)3"/>
      <sheetName val="Real_3"/>
      <sheetName val="Monetary_survey_(2)3"/>
      <sheetName val="Comm_banks_Tb27_(2)3"/>
      <sheetName val="Tab19_(2)3"/>
      <sheetName val="Table_26_(cont)_pg23"/>
      <sheetName val="Table_26,_pg13"/>
      <sheetName val="Tab_9_HIPC4"/>
      <sheetName val="Tab_8_Social_Ind_4"/>
      <sheetName val="Basic_data4"/>
      <sheetName val="Basic_data_(concluded)4"/>
      <sheetName val="Real_4"/>
      <sheetName val="Monetary_survey_(2)4"/>
      <sheetName val="Comm_banks_Tb27_(2)4"/>
      <sheetName val="Tab19_(2)4"/>
      <sheetName val="Table_26_(cont)_pg24"/>
      <sheetName val="Table_26,_pg14"/>
      <sheetName val="Tab_9_HIPC5"/>
      <sheetName val="Tab_8_Social_Ind_5"/>
      <sheetName val="Basic_data5"/>
      <sheetName val="Basic_data_(concluded)5"/>
      <sheetName val="Real_5"/>
      <sheetName val="Monetary_survey_(2)5"/>
      <sheetName val="Comm_banks_Tb27_(2)5"/>
      <sheetName val="Tab19_(2)5"/>
      <sheetName val="Table_26_(cont)_pg25"/>
      <sheetName val="Table_26,_pg15"/>
      <sheetName val="q6"/>
      <sheetName val="BOE-Auth"/>
      <sheetName val="CBE-Reclas"/>
      <sheetName val="CBE-Auth"/>
      <sheetName val="Sumop_IMF"/>
      <sheetName val="HBE-Reclas"/>
      <sheetName val="HBE-Auth"/>
      <sheetName val="MSTable"/>
      <sheetName val="NFA-RED"/>
      <sheetName val="CIRRs"/>
      <sheetName val="input"/>
      <sheetName val="output"/>
      <sheetName val="trade"/>
      <sheetName val="Imp"/>
      <sheetName val="bop"/>
      <sheetName val="res"/>
      <sheetName val="Tab_9_HIPC6"/>
      <sheetName val="Tab_8_Social_Ind_6"/>
      <sheetName val="Basic_data6"/>
      <sheetName val="Basic_data_(concluded)6"/>
      <sheetName val="Real_6"/>
      <sheetName val="Monetary_survey_(2)6"/>
      <sheetName val="Comm_banks_Tb27_(2)6"/>
      <sheetName val="Tab19_(2)6"/>
      <sheetName val="Table_26_(cont)_pg26"/>
      <sheetName val="Table_26,_pg16"/>
      <sheetName val="Tab_9_HIPC7"/>
      <sheetName val="Tab_8_Social_Ind_7"/>
      <sheetName val="Basic_data7"/>
      <sheetName val="Basic_data_(concluded)7"/>
      <sheetName val="Real_7"/>
      <sheetName val="Monetary_survey_(2)7"/>
      <sheetName val="Comm_banks_Tb27_(2)7"/>
      <sheetName val="Tab19_(2)7"/>
      <sheetName val="Table_26_(cont)_pg27"/>
      <sheetName val="Table_26,_pg17"/>
      <sheetName val="Tab_9_HIPC8"/>
      <sheetName val="Tab_8_Social_Ind_8"/>
      <sheetName val="Basic_data8"/>
      <sheetName val="Basic_data_(concluded)8"/>
      <sheetName val="Real_8"/>
      <sheetName val="Monetary_survey_(2)8"/>
      <sheetName val="Comm_banks_Tb27_(2)8"/>
      <sheetName val="Tab19_(2)8"/>
      <sheetName val="Table_26_(cont)_pg28"/>
      <sheetName val="Table_26,_pg18"/>
      <sheetName val="Tab_9_HIPC9"/>
      <sheetName val="Tab_8_Social_Ind_9"/>
      <sheetName val="Basic_data9"/>
      <sheetName val="Basic_data_(concluded)9"/>
      <sheetName val="Real_9"/>
      <sheetName val="Monetary_survey_(2)9"/>
      <sheetName val="Comm_banks_Tb27_(2)9"/>
      <sheetName val="Tab19_(2)9"/>
      <sheetName val="Table_26_(cont)_pg29"/>
      <sheetName val="Table_26,_pg19"/>
      <sheetName val="Tab_9_HIPC10"/>
      <sheetName val="Tab_8_Social_Ind_10"/>
      <sheetName val="Basic_data10"/>
      <sheetName val="Basic_data_(concluded)10"/>
      <sheetName val="Real_10"/>
      <sheetName val="Monetary_survey_(2)10"/>
      <sheetName val="Comm_banks_Tb27_(2)10"/>
      <sheetName val="Tab19_(2)10"/>
      <sheetName val="Table_26_(cont)_pg210"/>
      <sheetName val="Table_26,_pg110"/>
      <sheetName val="Tab_9_HIPC11"/>
      <sheetName val="Tab_8_Social_Ind_11"/>
      <sheetName val="Basic_data11"/>
      <sheetName val="Basic_data_(concluded)11"/>
      <sheetName val="Real_11"/>
      <sheetName val="Monetary_survey_(2)11"/>
      <sheetName val="Comm_banks_Tb27_(2)11"/>
      <sheetName val="Tab19_(2)11"/>
      <sheetName val="Table_26_(cont)_pg211"/>
      <sheetName val="Table_26,_pg111"/>
      <sheetName val="Tab_9_HIPC12"/>
      <sheetName val="Tab_8_Social_Ind_12"/>
      <sheetName val="Basic_data12"/>
      <sheetName val="Basic_data_(concluded)12"/>
      <sheetName val="Real_12"/>
      <sheetName val="Monetary_survey_(2)12"/>
      <sheetName val="Comm_banks_Tb27_(2)12"/>
      <sheetName val="Tab19_(2)12"/>
      <sheetName val="Table_26_(cont)_pg212"/>
      <sheetName val="Table_26,_pg1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ux"/>
      <sheetName val="Prix Agriculture"/>
      <sheetName val="Agriculture"/>
      <sheetName val="Prix Elevage"/>
      <sheetName val="Elevage"/>
      <sheetName val="Recensement_Elevage"/>
      <sheetName val="Foret"/>
      <sheetName val="Peche"/>
      <sheetName val="Primaire"/>
      <sheetName val="Prix agicoles"/>
      <sheetName val="Prix pêche"/>
    </sheetNames>
    <sheetDataSet>
      <sheetData sheetId="0" refreshError="1">
        <row r="1">
          <cell r="B1">
            <v>1.0229999999999999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Macro Forecasts"/>
      <sheetName val="Indicators"/>
      <sheetName val="Committed Debt Outflows"/>
      <sheetName val="C Current Maturity"/>
      <sheetName val="N$ Current Maturity"/>
      <sheetName val="N$ Borrowing Requirement"/>
      <sheetName val="Borrowing Strategy"/>
      <sheetName val="C New Maturity"/>
      <sheetName val="N$ New Maturity"/>
      <sheetName val="N$ Total Maturity"/>
      <sheetName val="Interest Forecasts"/>
      <sheetName val="Currency Forecasts"/>
      <sheetName val="C New Debt"/>
      <sheetName val="N$ New Debt"/>
      <sheetName val="C Debt Bal"/>
      <sheetName val="N$ Debt Bal"/>
      <sheetName val="Interest Rates"/>
      <sheetName val="N$ Interest Payments"/>
      <sheetName val="NPV"/>
      <sheetName val="Description"/>
      <sheetName val="To Do"/>
      <sheetName val="Forecasting Model_v25"/>
      <sheetName val="Output"/>
      <sheetName val="Macro_Forecasts"/>
      <sheetName val="Committed_Debt_Outflows"/>
      <sheetName val="C_Current_Maturity"/>
      <sheetName val="N$_Current_Maturity"/>
      <sheetName val="N$_Borrowing_Requirement"/>
      <sheetName val="Borrowing_Strategy"/>
      <sheetName val="C_New_Maturity"/>
      <sheetName val="N$_New_Maturity"/>
      <sheetName val="N$_Total_Maturity"/>
      <sheetName val="Interest_Forecasts"/>
      <sheetName val="Currency_Forecasts"/>
      <sheetName val="C_New_Debt"/>
      <sheetName val="N$_New_Debt"/>
      <sheetName val="C_Debt_Bal"/>
      <sheetName val="N$_Debt_Bal"/>
      <sheetName val="Interest_Rates"/>
      <sheetName val="N$_Interest_Payments"/>
      <sheetName val="To_Do"/>
      <sheetName val="Forecasting_Model_v25"/>
    </sheetNames>
    <sheetDataSet>
      <sheetData sheetId="0" refreshError="1"/>
      <sheetData sheetId="1" refreshError="1"/>
      <sheetData sheetId="2" refreshError="1"/>
      <sheetData sheetId="3" refreshError="1">
        <row r="30">
          <cell r="I30">
            <v>7.5166666666666673E-2</v>
          </cell>
          <cell r="L30">
            <v>300000000</v>
          </cell>
        </row>
        <row r="63">
          <cell r="I63">
            <v>8.2709166210045662E-2</v>
          </cell>
          <cell r="L63">
            <v>2190000000</v>
          </cell>
        </row>
        <row r="102">
          <cell r="I102">
            <v>0.10250348302583459</v>
          </cell>
          <cell r="L102">
            <v>2551230000</v>
          </cell>
        </row>
        <row r="161">
          <cell r="I161">
            <v>0.1340473781912801</v>
          </cell>
          <cell r="L161">
            <v>1068552400</v>
          </cell>
        </row>
        <row r="207">
          <cell r="I207">
            <v>0.1229264029884394</v>
          </cell>
          <cell r="L207">
            <v>654649568.35000002</v>
          </cell>
        </row>
        <row r="262">
          <cell r="I262">
            <v>0.13744920268991612</v>
          </cell>
          <cell r="L262">
            <v>1263147200</v>
          </cell>
        </row>
        <row r="306">
          <cell r="I306">
            <v>0.12161722683929203</v>
          </cell>
          <cell r="L306">
            <v>578581060.23000002</v>
          </cell>
        </row>
        <row r="325">
          <cell r="I325">
            <v>0</v>
          </cell>
          <cell r="L325">
            <v>1</v>
          </cell>
        </row>
        <row r="355">
          <cell r="I355">
            <v>6.6809981633951576E-2</v>
          </cell>
          <cell r="L355">
            <v>358367780</v>
          </cell>
        </row>
        <row r="383">
          <cell r="I383">
            <v>3.0371777969854269E-2</v>
          </cell>
          <cell r="L383">
            <v>20887013.647</v>
          </cell>
        </row>
        <row r="409">
          <cell r="I409">
            <v>1.9706204305381489E-2</v>
          </cell>
          <cell r="L409">
            <v>17507539.478</v>
          </cell>
        </row>
        <row r="437">
          <cell r="I437">
            <v>7.4999999999999989E-3</v>
          </cell>
          <cell r="L437">
            <v>312097.31199999992</v>
          </cell>
        </row>
        <row r="450">
          <cell r="I450">
            <v>3.1578947367590031E-2</v>
          </cell>
          <cell r="L450">
            <v>190000000.005</v>
          </cell>
        </row>
        <row r="463">
          <cell r="I463">
            <v>7.4999999999999989E-3</v>
          </cell>
          <cell r="L463">
            <v>3576623.0860000001</v>
          </cell>
        </row>
        <row r="488">
          <cell r="I488">
            <v>1.7278204901347374E-2</v>
          </cell>
          <cell r="L488">
            <v>180066402.07049999</v>
          </cell>
        </row>
        <row r="501">
          <cell r="I501">
            <v>3.2714339668730726E-2</v>
          </cell>
          <cell r="L501">
            <v>21082249.504999999</v>
          </cell>
        </row>
        <row r="514">
          <cell r="I514">
            <v>2.661738190036066E-2</v>
          </cell>
          <cell r="L514">
            <v>1672659.6170000001</v>
          </cell>
        </row>
        <row r="527">
          <cell r="I527">
            <v>2.6934934497816594E-2</v>
          </cell>
          <cell r="L527">
            <v>4580000</v>
          </cell>
        </row>
        <row r="531">
          <cell r="I531">
            <v>0.03</v>
          </cell>
          <cell r="L531">
            <v>6250000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>
        <row r="30">
          <cell r="I30">
            <v>7.5166666666666673E-2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Main"/>
      <sheetName val="PC"/>
      <sheetName val="Kin"/>
      <sheetName val="Gap"/>
      <sheetName val="SR"/>
      <sheetName val="DSA"/>
      <sheetName val="PDR"/>
      <sheetName val="NPV"/>
      <sheetName val="Consolidation"/>
      <sheetName val="PARAM"/>
      <sheetName val="Gin"/>
      <sheetName val="Din"/>
      <sheetName val="indic"/>
      <sheetName val="amb"/>
      <sheetName val="RED47"/>
      <sheetName val="Output2"/>
      <sheetName val="work_sect"/>
      <sheetName val="cirrs"/>
      <sheetName val="CPIINDEX"/>
      <sheetName val="t1"/>
      <sheetName val="Main:Gap"/>
      <sheetName val="Main_Gap"/>
    </sheetNames>
    <sheetDataSet>
      <sheetData sheetId="0" refreshError="1"/>
      <sheetData sheetId="1" refreshError="1">
        <row r="3">
          <cell r="B3" t="str">
            <v>Checksum:</v>
          </cell>
        </row>
        <row r="4">
          <cell r="B4">
            <v>771902083.99852753</v>
          </cell>
          <cell r="AL4">
            <v>1285</v>
          </cell>
        </row>
        <row r="7">
          <cell r="B7" t="str">
            <v>CdDET.xls</v>
          </cell>
        </row>
        <row r="8">
          <cell r="B8">
            <v>37022.534366550928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Tables"/>
      <sheetName val="Annual Brief"/>
      <sheetName val="Mon-Q"/>
      <sheetName val="SFB"/>
      <sheetName val="SEI"/>
      <sheetName val="BData"/>
      <sheetName val="Assump"/>
      <sheetName val="Fis-in"/>
      <sheetName val="Fis-out"/>
      <sheetName val="Mon-in"/>
      <sheetName val="Mon-out"/>
      <sheetName val="BOP-in"/>
      <sheetName val="BOP-out"/>
      <sheetName val="Debt-in"/>
      <sheetName val="ControlSheet"/>
      <sheetName val="Debt-out"/>
      <sheetName val="Rea-in"/>
      <sheetName val="Rea-out"/>
      <sheetName val="Weta"/>
      <sheetName val="AssumpDSA"/>
      <sheetName val="Mona-Tab5"/>
      <sheetName val="Mona-Tab6"/>
      <sheetName val="Charts"/>
      <sheetName val="Last"/>
      <sheetName val="Module1"/>
      <sheetName val="Module2"/>
      <sheetName val="Module 3"/>
      <sheetName val="Main"/>
      <sheetName val="Gap"/>
      <sheetName val="PARAM"/>
      <sheetName val="Work_sect"/>
      <sheetName val="Consolidation"/>
      <sheetName val="Annual_Brief"/>
      <sheetName val="Module_3"/>
      <sheetName val="Annual_Brief1"/>
      <sheetName val="Module_31"/>
      <sheetName val="Annual_Brief2"/>
      <sheetName val="Module_32"/>
      <sheetName val="Annual_Brief3"/>
      <sheetName val="Module_33"/>
      <sheetName val="Annual_Brief4"/>
      <sheetName val="Module_34"/>
      <sheetName val="Annual_Brief5"/>
      <sheetName val="Module_35"/>
      <sheetName val="Assump:Last"/>
      <sheetName val="Annual_Brief6"/>
      <sheetName val="Module_36"/>
      <sheetName val="Annual_Brief7"/>
      <sheetName val="Module_37"/>
      <sheetName val="Annual_Brief8"/>
      <sheetName val="Module_38"/>
      <sheetName val="Annual_Brief9"/>
      <sheetName val="Module_3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3">
          <cell r="A13" t="str">
            <v xml:space="preserve">  $/SDR (average)</v>
          </cell>
          <cell r="B13" t="str">
            <v xml:space="preserve">  $/SDR (average)</v>
          </cell>
          <cell r="H13">
            <v>1.3682000000000001</v>
          </cell>
          <cell r="I13">
            <v>1.4084000000000001</v>
          </cell>
          <cell r="J13">
            <v>1.3963000000000001</v>
          </cell>
          <cell r="K13">
            <v>1.4317</v>
          </cell>
          <cell r="Q13">
            <v>1.318791519250752</v>
          </cell>
          <cell r="R13">
            <v>1.292043988604068</v>
          </cell>
          <cell r="S13">
            <v>1.293827978397504</v>
          </cell>
          <cell r="T13">
            <v>1.2964196167908222</v>
          </cell>
          <cell r="U13">
            <v>1.2980343447902014</v>
          </cell>
          <cell r="V13">
            <v>1.2995952623076199</v>
          </cell>
          <cell r="W13">
            <v>1.3010840323145878</v>
          </cell>
          <cell r="X13">
            <v>1.3010840323145878</v>
          </cell>
          <cell r="Y13">
            <v>1.3010840323145878</v>
          </cell>
          <cell r="Z13">
            <v>1.3010840323145878</v>
          </cell>
          <cell r="AA13">
            <v>1.3010840323145878</v>
          </cell>
          <cell r="AB13">
            <v>1.3010840323145878</v>
          </cell>
          <cell r="AC13">
            <v>1.3010840323145878</v>
          </cell>
          <cell r="AD13">
            <v>1.3010840323145878</v>
          </cell>
          <cell r="AE13">
            <v>1.3010840323145878</v>
          </cell>
          <cell r="AF13">
            <v>1.3010840323145878</v>
          </cell>
        </row>
        <row r="14">
          <cell r="A14" t="str">
            <v xml:space="preserve">  FF/$ (average)</v>
          </cell>
          <cell r="B14" t="str">
            <v xml:space="preserve">  FF/$ (average)</v>
          </cell>
          <cell r="H14">
            <v>5.6421000000000001</v>
          </cell>
          <cell r="I14">
            <v>5.2938000000000001</v>
          </cell>
          <cell r="J14">
            <v>5.6631999999999998</v>
          </cell>
          <cell r="K14">
            <v>5.5519999999999996</v>
          </cell>
          <cell r="Q14">
            <v>7.10034998904076</v>
          </cell>
          <cell r="R14">
            <v>7.0794819788636776</v>
          </cell>
          <cell r="S14">
            <v>7.0468501864841464</v>
          </cell>
          <cell r="T14">
            <v>7.0125385767497788</v>
          </cell>
          <cell r="U14">
            <v>6.9880735140881676</v>
          </cell>
          <cell r="V14">
            <v>6.9626943192055624</v>
          </cell>
          <cell r="W14">
            <v>6.9390082631636218</v>
          </cell>
          <cell r="X14">
            <v>6.9390082631636218</v>
          </cell>
          <cell r="Y14">
            <v>6.9390082631636218</v>
          </cell>
          <cell r="Z14">
            <v>6.9390082631636218</v>
          </cell>
          <cell r="AA14">
            <v>6.9390082631636218</v>
          </cell>
          <cell r="AB14">
            <v>6.9390082631636218</v>
          </cell>
          <cell r="AC14">
            <v>6.9390082631636218</v>
          </cell>
          <cell r="AD14">
            <v>6.9390082631636218</v>
          </cell>
          <cell r="AE14">
            <v>6.9390082631636218</v>
          </cell>
          <cell r="AF14">
            <v>6.9390082631636218</v>
          </cell>
        </row>
        <row r="15">
          <cell r="A15" t="str">
            <v xml:space="preserve">  $/SDR (end of period)</v>
          </cell>
          <cell r="B15" t="str">
            <v xml:space="preserve">  $/SDR (end of period)</v>
          </cell>
          <cell r="H15">
            <v>1.4303999999999999</v>
          </cell>
          <cell r="I15">
            <v>1.4084000000000001</v>
          </cell>
          <cell r="J15">
            <v>1.3735999999999999</v>
          </cell>
          <cell r="K15">
            <v>1.4598500000000001</v>
          </cell>
          <cell r="Q15">
            <v>1.3029146252827102</v>
          </cell>
          <cell r="R15">
            <v>1.2921448546619843</v>
          </cell>
          <cell r="S15">
            <v>1.2951493761917297</v>
          </cell>
          <cell r="T15">
            <v>1.2971667516011278</v>
          </cell>
          <cell r="U15">
            <v>1.2987507220471171</v>
          </cell>
          <cell r="V15">
            <v>1.3002775316072632</v>
          </cell>
          <cell r="W15">
            <v>1.3017761310214029</v>
          </cell>
          <cell r="X15">
            <v>1.3010840323145878</v>
          </cell>
          <cell r="Y15">
            <v>1.3010840323145878</v>
          </cell>
          <cell r="Z15">
            <v>1.3010840323145878</v>
          </cell>
          <cell r="AA15">
            <v>1.3010840323145878</v>
          </cell>
          <cell r="AB15">
            <v>1.3010840323145878</v>
          </cell>
          <cell r="AC15">
            <v>1.3010840323145878</v>
          </cell>
          <cell r="AD15">
            <v>1.3010840323145878</v>
          </cell>
          <cell r="AE15">
            <v>1.3010840323145878</v>
          </cell>
          <cell r="AF15">
            <v>1.3010840323145878</v>
          </cell>
        </row>
        <row r="16">
          <cell r="A16" t="str">
            <v xml:space="preserve">  FF/$ (end of period)</v>
          </cell>
          <cell r="B16" t="str">
            <v xml:space="preserve">  FF/$ (end of period)</v>
          </cell>
          <cell r="H16">
            <v>5.18</v>
          </cell>
          <cell r="I16">
            <v>5.5065</v>
          </cell>
          <cell r="J16">
            <v>5.8955000000000002</v>
          </cell>
          <cell r="K16">
            <v>5.3460000000000001</v>
          </cell>
          <cell r="Q16">
            <v>7.3134561273193324</v>
          </cell>
          <cell r="R16">
            <v>7.0684073650747976</v>
          </cell>
          <cell r="S16">
            <v>7.0296861754993021</v>
          </cell>
          <cell r="T16">
            <v>7.0014439886017721</v>
          </cell>
          <cell r="U16">
            <v>6.9763287120144026</v>
          </cell>
          <cell r="V16">
            <v>6.9516907109388653</v>
          </cell>
          <cell r="W16">
            <v>6.9282883925374055</v>
          </cell>
          <cell r="X16">
            <v>6.9390082631636218</v>
          </cell>
          <cell r="Y16">
            <v>6.9390082631636218</v>
          </cell>
          <cell r="Z16">
            <v>6.9390082631636218</v>
          </cell>
          <cell r="AA16">
            <v>6.9390082631636218</v>
          </cell>
          <cell r="AB16">
            <v>6.9390082631636218</v>
          </cell>
          <cell r="AC16">
            <v>6.9390082631636218</v>
          </cell>
          <cell r="AD16">
            <v>6.9390082631636218</v>
          </cell>
          <cell r="AE16">
            <v>6.9390082631636218</v>
          </cell>
          <cell r="AF16">
            <v>6.9390082631636218</v>
          </cell>
        </row>
        <row r="17">
          <cell r="A17" t="str">
            <v xml:space="preserve">  CFAF/$ (average)</v>
          </cell>
          <cell r="B17" t="str">
            <v xml:space="preserve">  CFAF/$ (moyenne)</v>
          </cell>
          <cell r="H17">
            <v>282.10500000000002</v>
          </cell>
          <cell r="I17">
            <v>264.69</v>
          </cell>
          <cell r="J17">
            <v>283.15999999999997</v>
          </cell>
          <cell r="K17">
            <v>555.19999999999993</v>
          </cell>
          <cell r="Q17">
            <v>710.03499890407602</v>
          </cell>
          <cell r="R17">
            <v>707.94819788636778</v>
          </cell>
          <cell r="S17">
            <v>704.6850186484146</v>
          </cell>
          <cell r="T17">
            <v>701.25385767497789</v>
          </cell>
          <cell r="U17">
            <v>698.80735140881677</v>
          </cell>
          <cell r="V17">
            <v>696.26943192055626</v>
          </cell>
          <cell r="W17">
            <v>693.90082631636221</v>
          </cell>
          <cell r="X17">
            <v>693.90082631636221</v>
          </cell>
          <cell r="Y17">
            <v>693.90082631636221</v>
          </cell>
          <cell r="Z17">
            <v>693.90082631636221</v>
          </cell>
          <cell r="AA17">
            <v>693.90082631636221</v>
          </cell>
          <cell r="AB17">
            <v>693.90082631636221</v>
          </cell>
          <cell r="AC17">
            <v>693.90082631636221</v>
          </cell>
          <cell r="AD17">
            <v>693.90082631636221</v>
          </cell>
          <cell r="AE17">
            <v>693.90082631636221</v>
          </cell>
          <cell r="AF17">
            <v>693.90082631636221</v>
          </cell>
        </row>
        <row r="18">
          <cell r="A18" t="str">
            <v xml:space="preserve">  CFAF/$ (end of period)</v>
          </cell>
          <cell r="B18" t="str">
            <v xml:space="preserve">  CFAF/$ (fin de période)</v>
          </cell>
          <cell r="H18">
            <v>259</v>
          </cell>
          <cell r="I18">
            <v>275.32499999999999</v>
          </cell>
          <cell r="J18">
            <v>294.77500000000003</v>
          </cell>
          <cell r="K18">
            <v>534.6</v>
          </cell>
          <cell r="Q18">
            <v>731.34561273193322</v>
          </cell>
          <cell r="R18">
            <v>706.84073650747973</v>
          </cell>
          <cell r="S18">
            <v>702.96861754993017</v>
          </cell>
          <cell r="T18">
            <v>700.14439886017726</v>
          </cell>
          <cell r="U18">
            <v>697.63287120144025</v>
          </cell>
          <cell r="V18">
            <v>695.16907109388649</v>
          </cell>
          <cell r="W18">
            <v>692.82883925374051</v>
          </cell>
          <cell r="X18">
            <v>693.90082631636221</v>
          </cell>
          <cell r="Y18">
            <v>693.90082631636221</v>
          </cell>
          <cell r="Z18">
            <v>693.90082631636221</v>
          </cell>
          <cell r="AA18">
            <v>693.90082631636221</v>
          </cell>
          <cell r="AB18">
            <v>693.90082631636221</v>
          </cell>
          <cell r="AC18">
            <v>693.90082631636221</v>
          </cell>
          <cell r="AD18">
            <v>693.90082631636221</v>
          </cell>
          <cell r="AE18">
            <v>693.90082631636221</v>
          </cell>
          <cell r="AF18">
            <v>693.90082631636221</v>
          </cell>
        </row>
        <row r="19">
          <cell r="A19" t="str">
            <v xml:space="preserve">  CFAF/SDR (average)</v>
          </cell>
          <cell r="B19" t="str">
            <v xml:space="preserve">  CFAF/DTS (moyenne)</v>
          </cell>
          <cell r="H19">
            <v>385.97606100000007</v>
          </cell>
          <cell r="I19">
            <v>372.78939600000001</v>
          </cell>
          <cell r="J19">
            <v>395.37630799999999</v>
          </cell>
          <cell r="K19">
            <v>794.87983999999983</v>
          </cell>
          <cell r="Q19">
            <v>936.38813492591248</v>
          </cell>
          <cell r="R19">
            <v>914.7002133221647</v>
          </cell>
          <cell r="S19">
            <v>911.74119308488559</v>
          </cell>
          <cell r="T19">
            <v>909.11925744008056</v>
          </cell>
          <cell r="U19">
            <v>907.07594252051956</v>
          </cell>
          <cell r="V19">
            <v>904.86845501357277</v>
          </cell>
          <cell r="W19">
            <v>902.82328513011703</v>
          </cell>
          <cell r="X19">
            <v>902.82328513011703</v>
          </cell>
          <cell r="Y19">
            <v>902.82328513011703</v>
          </cell>
          <cell r="Z19">
            <v>902.82328513011703</v>
          </cell>
          <cell r="AA19">
            <v>902.82328513011703</v>
          </cell>
          <cell r="AB19">
            <v>902.82328513011703</v>
          </cell>
          <cell r="AC19">
            <v>902.82328513011703</v>
          </cell>
          <cell r="AD19">
            <v>902.82328513011703</v>
          </cell>
          <cell r="AE19">
            <v>902.82328513011703</v>
          </cell>
          <cell r="AF19">
            <v>902.82328513011703</v>
          </cell>
        </row>
        <row r="20">
          <cell r="A20" t="str">
            <v xml:space="preserve">  CFAF/SDR (end of period)</v>
          </cell>
          <cell r="B20" t="str">
            <v xml:space="preserve">  CFAF/DTS (fin de période)</v>
          </cell>
          <cell r="H20">
            <v>370.47359999999998</v>
          </cell>
          <cell r="I20">
            <v>387.76773000000003</v>
          </cell>
          <cell r="J20">
            <v>404.90294</v>
          </cell>
          <cell r="K20">
            <v>780.43581000000006</v>
          </cell>
          <cell r="Q20">
            <v>952.88089496478085</v>
          </cell>
          <cell r="R20">
            <v>913.34062074362726</v>
          </cell>
          <cell r="S20">
            <v>910.44936650215459</v>
          </cell>
          <cell r="T20">
            <v>908.20403552118057</v>
          </cell>
          <cell r="U20">
            <v>906.05119519667392</v>
          </cell>
          <cell r="V20">
            <v>903.91272381167278</v>
          </cell>
          <cell r="W20">
            <v>901.90804582378382</v>
          </cell>
          <cell r="X20">
            <v>902.82328513011703</v>
          </cell>
          <cell r="Y20">
            <v>902.82328513011703</v>
          </cell>
          <cell r="Z20">
            <v>902.82328513011703</v>
          </cell>
          <cell r="AA20">
            <v>902.82328513011703</v>
          </cell>
          <cell r="AB20">
            <v>902.82328513011703</v>
          </cell>
          <cell r="AC20">
            <v>902.82328513011703</v>
          </cell>
          <cell r="AD20">
            <v>902.82328513011703</v>
          </cell>
          <cell r="AE20">
            <v>902.82328513011703</v>
          </cell>
          <cell r="AF20">
            <v>902.82328513011703</v>
          </cell>
        </row>
        <row r="22">
          <cell r="A22" t="str">
            <v>Taux d'intérêts (6 mois)</v>
          </cell>
          <cell r="B22" t="str">
            <v>Taux d'intérêts (3 mois)</v>
          </cell>
        </row>
        <row r="23">
          <cell r="A23" t="str">
            <v xml:space="preserve">  $ (US Dollars)</v>
          </cell>
          <cell r="B23" t="str">
            <v xml:space="preserve">  $ </v>
          </cell>
          <cell r="H23">
            <v>5.99</v>
          </cell>
          <cell r="I23">
            <v>3.86</v>
          </cell>
          <cell r="J23">
            <v>3.29</v>
          </cell>
          <cell r="K23">
            <v>5.05</v>
          </cell>
          <cell r="Q23">
            <v>6.6527776577330329</v>
          </cell>
          <cell r="R23">
            <v>4.5</v>
          </cell>
          <cell r="S23">
            <v>4.25</v>
          </cell>
          <cell r="T23">
            <v>4.25</v>
          </cell>
          <cell r="U23">
            <v>4.25</v>
          </cell>
          <cell r="V23">
            <v>4.25</v>
          </cell>
          <cell r="W23">
            <v>4.25</v>
          </cell>
          <cell r="X23">
            <v>4.25</v>
          </cell>
          <cell r="Y23">
            <v>4.25</v>
          </cell>
          <cell r="Z23">
            <v>4.25</v>
          </cell>
          <cell r="AA23">
            <v>4.25</v>
          </cell>
          <cell r="AB23">
            <v>4.25</v>
          </cell>
          <cell r="AC23">
            <v>4.25</v>
          </cell>
          <cell r="AD23">
            <v>4.25</v>
          </cell>
          <cell r="AE23">
            <v>4.25</v>
          </cell>
          <cell r="AF23">
            <v>4.25</v>
          </cell>
        </row>
        <row r="24">
          <cell r="A24" t="str">
            <v>Q.I</v>
          </cell>
          <cell r="K24">
            <v>3.8</v>
          </cell>
          <cell r="Q24">
            <v>6.3186454772949201</v>
          </cell>
          <cell r="R24">
            <v>5.0999999999999996</v>
          </cell>
          <cell r="S24">
            <v>4.25</v>
          </cell>
          <cell r="T24">
            <v>4.25</v>
          </cell>
          <cell r="U24">
            <v>4.25</v>
          </cell>
          <cell r="V24">
            <v>4.25</v>
          </cell>
          <cell r="W24">
            <v>4.25</v>
          </cell>
        </row>
        <row r="25">
          <cell r="A25" t="str">
            <v>Q.II</v>
          </cell>
          <cell r="K25">
            <v>4.8</v>
          </cell>
          <cell r="Q25">
            <v>6.83</v>
          </cell>
          <cell r="R25">
            <v>4.4000000000000004</v>
          </cell>
          <cell r="S25">
            <v>4.25</v>
          </cell>
          <cell r="T25">
            <v>4.25</v>
          </cell>
          <cell r="U25">
            <v>4.25</v>
          </cell>
          <cell r="V25">
            <v>4.25</v>
          </cell>
          <cell r="W25">
            <v>4.25</v>
          </cell>
        </row>
        <row r="26">
          <cell r="A26" t="str">
            <v>Q.III</v>
          </cell>
          <cell r="K26">
            <v>5.3</v>
          </cell>
          <cell r="Q26">
            <v>6.8424651536372103</v>
          </cell>
          <cell r="R26">
            <v>4.25</v>
          </cell>
          <cell r="S26">
            <v>4.25</v>
          </cell>
          <cell r="T26">
            <v>4.25</v>
          </cell>
          <cell r="U26">
            <v>4.25</v>
          </cell>
          <cell r="V26">
            <v>4.25</v>
          </cell>
          <cell r="W26">
            <v>4.25</v>
          </cell>
        </row>
        <row r="27">
          <cell r="A27" t="str">
            <v>Q.IV</v>
          </cell>
          <cell r="K27">
            <v>6.3</v>
          </cell>
          <cell r="Q27">
            <v>6.62</v>
          </cell>
          <cell r="R27">
            <v>4.25</v>
          </cell>
          <cell r="S27">
            <v>4.25</v>
          </cell>
          <cell r="T27">
            <v>4.25</v>
          </cell>
          <cell r="U27">
            <v>4.25</v>
          </cell>
          <cell r="V27">
            <v>4.25</v>
          </cell>
          <cell r="W27">
            <v>4.25</v>
          </cell>
        </row>
        <row r="28">
          <cell r="A28" t="str">
            <v xml:space="preserve">  FF ( French Francs- Euro Area)</v>
          </cell>
          <cell r="B28" t="str">
            <v xml:space="preserve">  FF </v>
          </cell>
          <cell r="H28">
            <v>9.61</v>
          </cell>
          <cell r="I28">
            <v>10.37</v>
          </cell>
          <cell r="J28">
            <v>8.57</v>
          </cell>
          <cell r="K28">
            <v>5.4</v>
          </cell>
          <cell r="Q28">
            <v>4.5752500000000005</v>
          </cell>
          <cell r="R28">
            <v>4.3975</v>
          </cell>
          <cell r="S28">
            <v>4.1099999999999994</v>
          </cell>
          <cell r="T28">
            <v>4.2675000000000001</v>
          </cell>
          <cell r="U28">
            <v>4.4499999999999993</v>
          </cell>
          <cell r="V28">
            <v>4.62</v>
          </cell>
          <cell r="W28">
            <v>4.7549999999999999</v>
          </cell>
          <cell r="X28">
            <v>4.7549999999999999</v>
          </cell>
          <cell r="Y28">
            <v>4.7549999999999999</v>
          </cell>
          <cell r="Z28">
            <v>4.7549999999999999</v>
          </cell>
          <cell r="AA28">
            <v>4.7549999999999999</v>
          </cell>
          <cell r="AB28">
            <v>4.7549999999999999</v>
          </cell>
          <cell r="AC28">
            <v>4.7549999999999999</v>
          </cell>
          <cell r="AD28">
            <v>4.7549999999999999</v>
          </cell>
          <cell r="AE28">
            <v>4.7549999999999999</v>
          </cell>
          <cell r="AF28">
            <v>4.7549999999999999</v>
          </cell>
        </row>
        <row r="29">
          <cell r="A29" t="str">
            <v>Q.I</v>
          </cell>
          <cell r="Q29">
            <v>3.7666666666666702</v>
          </cell>
          <cell r="R29">
            <v>4.63</v>
          </cell>
          <cell r="S29">
            <v>4.08</v>
          </cell>
          <cell r="T29">
            <v>4.2</v>
          </cell>
          <cell r="U29">
            <v>4.38</v>
          </cell>
          <cell r="V29">
            <v>4.5599999999999996</v>
          </cell>
          <cell r="W29">
            <v>4.72</v>
          </cell>
        </row>
        <row r="30">
          <cell r="A30" t="str">
            <v>Q.II</v>
          </cell>
          <cell r="Q30">
            <v>4.4247666666666703</v>
          </cell>
          <cell r="R30">
            <v>4.57</v>
          </cell>
          <cell r="S30">
            <v>4.09</v>
          </cell>
          <cell r="T30">
            <v>4.24</v>
          </cell>
          <cell r="U30">
            <v>4.43</v>
          </cell>
          <cell r="V30">
            <v>4.5999999999999996</v>
          </cell>
          <cell r="W30">
            <v>4.75</v>
          </cell>
        </row>
        <row r="31">
          <cell r="A31" t="str">
            <v>Q.III</v>
          </cell>
          <cell r="Q31">
            <v>5.0262333333333302</v>
          </cell>
          <cell r="R31">
            <v>4.2699999999999996</v>
          </cell>
          <cell r="S31">
            <v>4.12</v>
          </cell>
          <cell r="T31">
            <v>4.29</v>
          </cell>
          <cell r="U31">
            <v>4.47</v>
          </cell>
          <cell r="V31">
            <v>4.6399999999999997</v>
          </cell>
          <cell r="W31">
            <v>4.7699999999999996</v>
          </cell>
        </row>
        <row r="32">
          <cell r="A32" t="str">
            <v>Q.IV</v>
          </cell>
          <cell r="Q32">
            <v>5.0833333333333304</v>
          </cell>
          <cell r="R32">
            <v>4.12</v>
          </cell>
          <cell r="S32">
            <v>4.1500000000000004</v>
          </cell>
          <cell r="T32">
            <v>4.34</v>
          </cell>
          <cell r="U32">
            <v>4.5199999999999996</v>
          </cell>
          <cell r="V32">
            <v>4.68</v>
          </cell>
          <cell r="W32">
            <v>4.78</v>
          </cell>
        </row>
        <row r="34">
          <cell r="A34" t="str">
            <v>xxxxxxxxxxxxxxxxxxxxxxxxxxxxxxxxxxxxxxxxxxxxxxxxxxxxx</v>
          </cell>
          <cell r="B34" t="str">
            <v>xxxxxxxxxxxxxxxxxxxxxxxxxxxxxxxxxxxxxxxxxxxxxxxxxxxxx</v>
          </cell>
          <cell r="H34" t="str">
            <v>xxxxxxxxxxxxxxxxxxxxxxxxxxxxxxxxxxxxxxxxxxxxxxxxxxxxx</v>
          </cell>
          <cell r="I34" t="str">
            <v>xxxxxxxxxxxxxxxxxxxxxxxxxxxxxxxxxxxxxxxxxxxxxxxxxxxxx</v>
          </cell>
          <cell r="J34" t="str">
            <v>xxxxxxxxxxxxxxxxxxxxxxxxxxxxxxxxxxxxxxxxxxxxxxxxxxxxx</v>
          </cell>
          <cell r="K34" t="str">
            <v>xxxxxxxxxxxxxxxxxxxxxxxxxxxxxxxxxxxxxxxxxxxxxxxxxxxxx</v>
          </cell>
          <cell r="Q34" t="str">
            <v>xxxxxxxxxxxxxxxxxxxxxxxxxxxxxxxxxxxxxxxxxxxxxxxxxxxxx</v>
          </cell>
          <cell r="Y34" t="str">
            <v>xxxxxxxxxxxxxxxxxxxxxxxxxxxxxxxxxxxxxxxxxxxxxxxxxxxxx</v>
          </cell>
          <cell r="Z34" t="str">
            <v>xxxxxxxxxxxxxxxxxxxxxxxxxxxxxxxxxxxxxxxxxxxxxxxxxxxxx</v>
          </cell>
          <cell r="AA34" t="str">
            <v>xxxxxxxxxxxxxxxxxxxxxxxxxxxxxxxxxxxxxxxxxxxxxxxxxxxxx</v>
          </cell>
          <cell r="AB34" t="str">
            <v>xxxxxxxxxxxxxxxxxxxxxxxxxxxxxxxxxxxxxxxxxxxxxxxxxxxxx</v>
          </cell>
          <cell r="AC34" t="str">
            <v>xxxxxxxxxxxxxxxxxxxxxxxxxxxxxxxxxxxxxxxxxxxxxxxxxxxxx</v>
          </cell>
          <cell r="AD34" t="str">
            <v>xxxxxxxxxxxxxxxxxxxxxxxxxxxxxxxxxxxxxxxxxxxxxxxxxxxxx</v>
          </cell>
          <cell r="AE34" t="str">
            <v>xxxxxxxxxxxxxxxxxxxxxxxxxxxxxxxxxxxxxxxxxxxxxxxxxxxxx</v>
          </cell>
          <cell r="AF34" t="str">
            <v>xxxxxxxxxxxxxxxxxxxxxxxxxxxxxxxxxxxxxxxxxxxxxxxxxxxxx</v>
          </cell>
        </row>
        <row r="36">
          <cell r="A36" t="str">
            <v>GEE data (W2000START, January 2000)</v>
          </cell>
        </row>
        <row r="37">
          <cell r="A37" t="str">
            <v>% change exports deflators for goods advanced economy partners (USD)</v>
          </cell>
          <cell r="H37">
            <v>-3.5</v>
          </cell>
          <cell r="I37">
            <v>4.2</v>
          </cell>
          <cell r="J37">
            <v>-8.6999999999999993</v>
          </cell>
          <cell r="K37">
            <v>3.7</v>
          </cell>
          <cell r="Q37">
            <v>-9</v>
          </cell>
          <cell r="R37">
            <v>0.7</v>
          </cell>
          <cell r="S37">
            <v>2.2000000000000002</v>
          </cell>
          <cell r="T37">
            <v>2.2999999999999998</v>
          </cell>
          <cell r="U37">
            <v>2.4</v>
          </cell>
          <cell r="V37">
            <v>2.2999999999999998</v>
          </cell>
          <cell r="W37">
            <v>2.2999999999999998</v>
          </cell>
          <cell r="X37">
            <v>2.2999999999999998</v>
          </cell>
          <cell r="Y37">
            <v>2.2999999999999998</v>
          </cell>
          <cell r="Z37">
            <v>2.2999999999999998</v>
          </cell>
          <cell r="AA37">
            <v>2.2999999999999998</v>
          </cell>
          <cell r="AB37">
            <v>2.2999999999999998</v>
          </cell>
          <cell r="AC37">
            <v>2.2999999999999998</v>
          </cell>
          <cell r="AD37">
            <v>2.2999999999999998</v>
          </cell>
          <cell r="AE37">
            <v>2.2999999999999998</v>
          </cell>
          <cell r="AF37">
            <v>2.2999999999999998</v>
          </cell>
        </row>
        <row r="38">
          <cell r="A38" t="str">
            <v>% change in export unit value of trading partners (CFA)</v>
          </cell>
          <cell r="H38">
            <v>-1.2368464547392932E-2</v>
          </cell>
          <cell r="I38">
            <v>-2.2325091721167638</v>
          </cell>
          <cell r="J38">
            <v>-2.3291095243492634</v>
          </cell>
          <cell r="K38">
            <v>103.32758864246364</v>
          </cell>
          <cell r="Q38">
            <v>5.0810538906389979</v>
          </cell>
          <cell r="R38">
            <v>0.40404154329351627</v>
          </cell>
          <cell r="S38">
            <v>1.7289246881134943</v>
          </cell>
          <cell r="T38">
            <v>1.8018940969458868</v>
          </cell>
          <cell r="U38">
            <v>2.042750996785216</v>
          </cell>
          <cell r="V38">
            <v>1.9284681849359089</v>
          </cell>
          <cell r="W38">
            <v>1.9519905338358967</v>
          </cell>
          <cell r="X38">
            <v>2.2999999999999972</v>
          </cell>
          <cell r="Y38">
            <v>2.2999999999999972</v>
          </cell>
          <cell r="Z38">
            <v>2.2999999999999972</v>
          </cell>
          <cell r="AA38">
            <v>2.2999999999999972</v>
          </cell>
          <cell r="AB38">
            <v>2.2999999999999972</v>
          </cell>
          <cell r="AC38">
            <v>2.3000000000000114</v>
          </cell>
          <cell r="AD38">
            <v>2.2999999999999403</v>
          </cell>
          <cell r="AE38">
            <v>2.3000000000000114</v>
          </cell>
          <cell r="AF38">
            <v>2.2999999999999687</v>
          </cell>
        </row>
        <row r="39">
          <cell r="A39" t="str">
            <v>Export unit value index of trading partners (USD, 1990=100)</v>
          </cell>
          <cell r="H39">
            <v>96.5</v>
          </cell>
          <cell r="I39">
            <v>100.553</v>
          </cell>
          <cell r="J39">
            <v>91.804889000000003</v>
          </cell>
          <cell r="K39">
            <v>95.201669893000002</v>
          </cell>
          <cell r="Q39">
            <v>84.17147507022203</v>
          </cell>
          <cell r="R39">
            <v>84.760675395713577</v>
          </cell>
          <cell r="S39">
            <v>86.625410254419279</v>
          </cell>
          <cell r="T39">
            <v>88.617794690270912</v>
          </cell>
          <cell r="U39">
            <v>90.744621762837411</v>
          </cell>
          <cell r="V39">
            <v>92.831748063382662</v>
          </cell>
          <cell r="W39">
            <v>94.96687826884046</v>
          </cell>
          <cell r="X39">
            <v>97.151116469023776</v>
          </cell>
          <cell r="Y39">
            <v>99.385592147811309</v>
          </cell>
          <cell r="Z39">
            <v>101.67146076721096</v>
          </cell>
          <cell r="AA39">
            <v>104.00990436485681</v>
          </cell>
          <cell r="AB39">
            <v>106.4021321652485</v>
          </cell>
          <cell r="AC39">
            <v>108.84938120504921</v>
          </cell>
          <cell r="AD39">
            <v>111.35291697276533</v>
          </cell>
          <cell r="AE39">
            <v>113.91403406313891</v>
          </cell>
          <cell r="AF39">
            <v>116.5340568465911</v>
          </cell>
        </row>
        <row r="40">
          <cell r="A40" t="str">
            <v>Export unit value index of trading partners (CFA, 1990=100)</v>
          </cell>
          <cell r="H40">
            <v>99.987631535452607</v>
          </cell>
          <cell r="I40">
            <v>97.755398490441308</v>
          </cell>
          <cell r="J40">
            <v>95.478568193634871</v>
          </cell>
          <cell r="K40">
            <v>194.13427037846805</v>
          </cell>
          <cell r="Q40">
            <v>219.50927665781339</v>
          </cell>
          <cell r="R40">
            <v>220.39618532689408</v>
          </cell>
          <cell r="S40">
            <v>224.20666938667114</v>
          </cell>
          <cell r="T40">
            <v>228.24663612730853</v>
          </cell>
          <cell r="U40">
            <v>232.90914656192786</v>
          </cell>
          <cell r="V40">
            <v>237.40072535318035</v>
          </cell>
          <cell r="W40">
            <v>242.03476503933217</v>
          </cell>
          <cell r="X40">
            <v>247.6015646352368</v>
          </cell>
          <cell r="Y40">
            <v>253.29640062184723</v>
          </cell>
          <cell r="Z40">
            <v>259.12221783614967</v>
          </cell>
          <cell r="AA40">
            <v>265.08202884638109</v>
          </cell>
          <cell r="AB40">
            <v>271.17891550984785</v>
          </cell>
          <cell r="AC40">
            <v>277.41603056657436</v>
          </cell>
          <cell r="AD40">
            <v>283.79659926960545</v>
          </cell>
          <cell r="AE40">
            <v>290.32392105280638</v>
          </cell>
          <cell r="AF40">
            <v>297.00137123702086</v>
          </cell>
        </row>
        <row r="41">
          <cell r="A41" t="str">
            <v>xxxxxxxxxxxxxxxxxxxxxxxxxxxxxxxxxxxxxxxxxxxxxxxxxxxxx</v>
          </cell>
          <cell r="B41" t="str">
            <v>xxxxxxxxxxxxxxxxxxxxxxxxxxxxxxxxxxxxxxxxxxxxxxxxxxxxx</v>
          </cell>
          <cell r="H41" t="str">
            <v>xxxxxxxxxxxxxxxxxxxxxxxxxxxxxxxxxxxxxxxxxxxxxxxxxxxxx</v>
          </cell>
          <cell r="I41" t="str">
            <v>xxxxxxxxxxxxxxxxxxxxxxxxxxxxxxxxxxxxxxxxxxxxxxxxxxxxx</v>
          </cell>
          <cell r="J41" t="str">
            <v>xxxxxxxxxxxxxxxxxxxxxxxxxxxxxxxxxxxxxxxxxxxxxxxxxxxxx</v>
          </cell>
          <cell r="K41" t="str">
            <v>xxxxxxxxxxxxxxxxxxxxxxxxxxxxxxxxxxxxxxxxxxxxxxxxxxxxx</v>
          </cell>
          <cell r="Q41" t="str">
            <v>xxxxxxxxxxxxxxxxxxxxxxxxxxxxxxxxxxxxxxxxxxxxxxxxxxxxx</v>
          </cell>
          <cell r="X41" t="str">
            <v>xxxxxxxxxxxxxxxxxxxxxxxxxxxxxxxxxxxxxxxxxxxxxxxxxxxxx</v>
          </cell>
          <cell r="Y41" t="str">
            <v>xxxxxxxxxxxxxxxxxxxxxxxxxxxxxxxxxxxxxxxxxxxxxxxxxxxxx</v>
          </cell>
          <cell r="Z41" t="str">
            <v>xxxxxxxxxxxxxxxxxxxxxxxxxxxxxxxxxxxxxxxxxxxxxxxxxxxxx</v>
          </cell>
          <cell r="AA41" t="str">
            <v>xxxxxxxxxxxxxxxxxxxxxxxxxxxxxxxxxxxxxxxxxxxxxxxxxxxxx</v>
          </cell>
          <cell r="AB41" t="str">
            <v>xxxxxxxxxxxxxxxxxxxxxxxxxxxxxxxxxxxxxxxxxxxxxxxxxxxxx</v>
          </cell>
          <cell r="AC41" t="str">
            <v>xxxxxxxxxxxxxxxxxxxxxxxxxxxxxxxxxxxxxxxxxxxxxxxxxxxxx</v>
          </cell>
          <cell r="AD41" t="str">
            <v>xxxxxxxxxxxxxxxxxxxxxxxxxxxxxxxxxxxxxxxxxxxxxxxxxxxxx</v>
          </cell>
          <cell r="AE41" t="str">
            <v>xxxxxxxxxxxxxxxxxxxxxxxxxxxxxxxxxxxxxxxxxxxxxxxxxxxxx</v>
          </cell>
          <cell r="AF41" t="str">
            <v>xxxxxxxxxxxxxxxxxxxxxxxxxxxxxxxxxxxxxxxxxxxxxxxxxxxxx</v>
          </cell>
        </row>
        <row r="42">
          <cell r="A42" t="str">
            <v>GEE (W00, January 2000)</v>
          </cell>
        </row>
        <row r="43">
          <cell r="A43" t="str">
            <v>Advanced economy partners</v>
          </cell>
        </row>
        <row r="44">
          <cell r="A44" t="str">
            <v>Real total domestic demand (Import weighted, 1995=100)</v>
          </cell>
          <cell r="H44">
            <v>95.193224426747406</v>
          </cell>
          <cell r="I44">
            <v>97.287475364135844</v>
          </cell>
          <cell r="J44">
            <v>96.022738184402073</v>
          </cell>
          <cell r="K44">
            <v>97.943192948090115</v>
          </cell>
          <cell r="Q44">
            <v>114.44285785390919</v>
          </cell>
          <cell r="R44">
            <v>117.87614358952646</v>
          </cell>
          <cell r="S44">
            <v>120.82304717926462</v>
          </cell>
          <cell r="T44">
            <v>123.6019772643877</v>
          </cell>
          <cell r="U44">
            <v>126.19761878693983</v>
          </cell>
          <cell r="V44">
            <v>128.72157116267863</v>
          </cell>
          <cell r="W44">
            <v>131.2960025859322</v>
          </cell>
          <cell r="X44">
            <v>133.92192263765085</v>
          </cell>
          <cell r="Y44">
            <v>136.60036109040388</v>
          </cell>
          <cell r="Z44">
            <v>139.33236831221197</v>
          </cell>
          <cell r="AA44">
            <v>142.11901567845621</v>
          </cell>
          <cell r="AB44">
            <v>144.96139599202533</v>
          </cell>
          <cell r="AC44">
            <v>147.86062391186584</v>
          </cell>
          <cell r="AD44">
            <v>150.81783639010317</v>
          </cell>
          <cell r="AE44">
            <v>153.83419311790524</v>
          </cell>
          <cell r="AF44">
            <v>156.91087698026334</v>
          </cell>
        </row>
        <row r="45">
          <cell r="A45" t="str">
            <v>% change</v>
          </cell>
          <cell r="H45">
            <v>1.6</v>
          </cell>
          <cell r="I45">
            <v>2.2000000000000002</v>
          </cell>
          <cell r="J45">
            <v>-1.3</v>
          </cell>
          <cell r="K45">
            <v>2</v>
          </cell>
          <cell r="Q45">
            <v>3.4</v>
          </cell>
          <cell r="R45">
            <v>3</v>
          </cell>
          <cell r="S45">
            <v>2.5</v>
          </cell>
          <cell r="T45">
            <v>2.2999999999999998</v>
          </cell>
          <cell r="U45">
            <v>2.1</v>
          </cell>
          <cell r="V45">
            <v>2</v>
          </cell>
          <cell r="W45">
            <v>2</v>
          </cell>
          <cell r="X45">
            <v>2</v>
          </cell>
          <cell r="Y45">
            <v>2</v>
          </cell>
          <cell r="Z45">
            <v>2</v>
          </cell>
          <cell r="AA45">
            <v>2</v>
          </cell>
          <cell r="AB45">
            <v>2</v>
          </cell>
          <cell r="AC45">
            <v>2</v>
          </cell>
          <cell r="AD45">
            <v>2</v>
          </cell>
          <cell r="AE45">
            <v>2</v>
          </cell>
          <cell r="AF45">
            <v>2</v>
          </cell>
        </row>
        <row r="46">
          <cell r="A46" t="str">
            <v>GDP deflator in local currency (Import weighted;1995=100)</v>
          </cell>
          <cell r="H46">
            <v>92.478673778683429</v>
          </cell>
          <cell r="I46">
            <v>94.790640623150509</v>
          </cell>
          <cell r="J46">
            <v>96.970825357482966</v>
          </cell>
          <cell r="K46">
            <v>98.619329388560161</v>
          </cell>
          <cell r="Q46">
            <v>104.57844451329599</v>
          </cell>
          <cell r="R46">
            <v>105.72880740294224</v>
          </cell>
          <cell r="S46">
            <v>106.78609547697167</v>
          </cell>
          <cell r="T46">
            <v>107.96074252721834</v>
          </cell>
          <cell r="U46">
            <v>109.04034995249053</v>
          </cell>
          <cell r="V46">
            <v>110.13075345201544</v>
          </cell>
          <cell r="W46">
            <v>111.2320609865356</v>
          </cell>
          <cell r="X46">
            <v>112.34438159640096</v>
          </cell>
          <cell r="Y46">
            <v>113.46782541236497</v>
          </cell>
          <cell r="Z46">
            <v>114.60250366648863</v>
          </cell>
          <cell r="AA46">
            <v>115.74852870315351</v>
          </cell>
          <cell r="AB46">
            <v>116.90601399018504</v>
          </cell>
          <cell r="AC46">
            <v>118.07507413008689</v>
          </cell>
          <cell r="AD46">
            <v>119.25582487138776</v>
          </cell>
          <cell r="AE46">
            <v>120.44838312010164</v>
          </cell>
          <cell r="AF46">
            <v>121.65286695130266</v>
          </cell>
        </row>
        <row r="47">
          <cell r="A47" t="str">
            <v>% change</v>
          </cell>
          <cell r="H47">
            <v>4</v>
          </cell>
          <cell r="I47">
            <v>2.5</v>
          </cell>
          <cell r="J47">
            <v>2.2999999999999998</v>
          </cell>
          <cell r="K47">
            <v>1.7</v>
          </cell>
          <cell r="Q47">
            <v>0.6</v>
          </cell>
          <cell r="R47">
            <v>1.1000000000000001</v>
          </cell>
          <cell r="S47">
            <v>1</v>
          </cell>
          <cell r="T47">
            <v>1.1000000000000001</v>
          </cell>
          <cell r="U47">
            <v>1</v>
          </cell>
          <cell r="V47">
            <v>1</v>
          </cell>
          <cell r="W47">
            <v>1</v>
          </cell>
          <cell r="X47">
            <v>1</v>
          </cell>
          <cell r="Y47">
            <v>1</v>
          </cell>
          <cell r="Z47">
            <v>1</v>
          </cell>
          <cell r="AA47">
            <v>1</v>
          </cell>
          <cell r="AB47">
            <v>1</v>
          </cell>
          <cell r="AC47">
            <v>1</v>
          </cell>
          <cell r="AD47">
            <v>1</v>
          </cell>
          <cell r="AE47">
            <v>1</v>
          </cell>
          <cell r="AF47">
            <v>1</v>
          </cell>
        </row>
      </sheetData>
      <sheetData sheetId="8" refreshError="1">
        <row r="13">
          <cell r="A13" t="str">
            <v xml:space="preserve">      Indirect domestic taxes</v>
          </cell>
          <cell r="B13" t="str">
            <v xml:space="preserve">    Impôts indirects interieurs</v>
          </cell>
          <cell r="H13">
            <v>11.052999999999999</v>
          </cell>
          <cell r="I13">
            <v>11.753</v>
          </cell>
          <cell r="J13">
            <v>10.606</v>
          </cell>
          <cell r="K13">
            <v>12.001000000000001</v>
          </cell>
          <cell r="V13">
            <v>51.690222822396557</v>
          </cell>
          <cell r="W13">
            <v>57.635831623483909</v>
          </cell>
          <cell r="X13">
            <v>63.928171388750044</v>
          </cell>
          <cell r="Y13">
            <v>70.476728207359415</v>
          </cell>
          <cell r="Z13">
            <v>77.573355377975517</v>
          </cell>
          <cell r="AA13">
            <v>85.271704680292316</v>
          </cell>
          <cell r="AB13">
            <v>93.633110012794546</v>
          </cell>
          <cell r="AC13">
            <v>102.20298190697879</v>
          </cell>
          <cell r="AD13">
            <v>111.51485112183738</v>
          </cell>
          <cell r="AE13">
            <v>121.65953154600221</v>
          </cell>
          <cell r="AF13">
            <v>132.72339320868733</v>
          </cell>
        </row>
        <row r="14">
          <cell r="A14" t="str">
            <v xml:space="preserve">      Taxes on international trade</v>
          </cell>
          <cell r="B14" t="str">
            <v xml:space="preserve">    Impôts sur commerce international</v>
          </cell>
          <cell r="H14">
            <v>13.645</v>
          </cell>
          <cell r="I14">
            <v>11.671000000000001</v>
          </cell>
          <cell r="J14">
            <v>9.36</v>
          </cell>
          <cell r="K14">
            <v>11.476000000000003</v>
          </cell>
          <cell r="V14">
            <v>27.06278323507015</v>
          </cell>
          <cell r="W14">
            <v>30.067118455459056</v>
          </cell>
          <cell r="X14">
            <v>33.400088501981713</v>
          </cell>
          <cell r="Y14">
            <v>37.005898139505554</v>
          </cell>
          <cell r="Z14">
            <v>40.900325246736813</v>
          </cell>
          <cell r="AA14">
            <v>45.123336990676975</v>
          </cell>
          <cell r="AB14">
            <v>49.748374303315444</v>
          </cell>
          <cell r="AC14">
            <v>54.99736554906417</v>
          </cell>
          <cell r="AD14">
            <v>60.477679016012914</v>
          </cell>
          <cell r="AE14">
            <v>66.445589334707606</v>
          </cell>
          <cell r="AF14">
            <v>72.95064909305853</v>
          </cell>
        </row>
        <row r="15">
          <cell r="A15" t="str">
            <v xml:space="preserve">         Exports</v>
          </cell>
          <cell r="B15" t="str">
            <v xml:space="preserve">      Exportations</v>
          </cell>
          <cell r="H15">
            <v>2.0510000000000002</v>
          </cell>
          <cell r="I15">
            <v>1.7080000000000002</v>
          </cell>
          <cell r="J15">
            <v>1.3</v>
          </cell>
          <cell r="K15">
            <v>2.95</v>
          </cell>
          <cell r="V15">
            <v>12.183926484658201</v>
          </cell>
          <cell r="W15">
            <v>13.980569825934175</v>
          </cell>
          <cell r="X15">
            <v>16.045742263442975</v>
          </cell>
          <cell r="Y15">
            <v>18.281038696353225</v>
          </cell>
          <cell r="Z15">
            <v>20.688506068206603</v>
          </cell>
          <cell r="AA15">
            <v>23.296531394537645</v>
          </cell>
          <cell r="AB15">
            <v>26.16527028590798</v>
          </cell>
          <cell r="AC15">
            <v>29.507659516038487</v>
          </cell>
          <cell r="AD15">
            <v>32.914969838474917</v>
          </cell>
          <cell r="AE15">
            <v>36.622623657545219</v>
          </cell>
          <cell r="AF15">
            <v>40.66068229290989</v>
          </cell>
        </row>
        <row r="16">
          <cell r="A16" t="str">
            <v xml:space="preserve">         Imports</v>
          </cell>
          <cell r="B16" t="str">
            <v xml:space="preserve">      Importations</v>
          </cell>
          <cell r="H16">
            <v>11.593999999999999</v>
          </cell>
          <cell r="I16">
            <v>9.963000000000001</v>
          </cell>
          <cell r="J16">
            <v>8.06</v>
          </cell>
          <cell r="K16">
            <v>8.5260000000000016</v>
          </cell>
          <cell r="V16">
            <v>14.878856750411948</v>
          </cell>
          <cell r="W16">
            <v>16.086548629524881</v>
          </cell>
          <cell r="X16">
            <v>17.354346238538739</v>
          </cell>
          <cell r="Y16">
            <v>18.724859443152329</v>
          </cell>
          <cell r="Z16">
            <v>20.211819178530209</v>
          </cell>
          <cell r="AA16">
            <v>21.82680559613933</v>
          </cell>
          <cell r="AB16">
            <v>23.583104017407464</v>
          </cell>
          <cell r="AC16">
            <v>25.489706033025683</v>
          </cell>
          <cell r="AD16">
            <v>27.562709177537993</v>
          </cell>
          <cell r="AE16">
            <v>29.82296567716239</v>
          </cell>
          <cell r="AF16">
            <v>32.28996680014864</v>
          </cell>
        </row>
        <row r="17">
          <cell r="A17" t="str">
            <v xml:space="preserve">      Non-tax revenue</v>
          </cell>
          <cell r="B17" t="str">
            <v xml:space="preserve">  Recettes non fiscales</v>
          </cell>
          <cell r="H17">
            <v>2.9180000000000001</v>
          </cell>
          <cell r="I17">
            <v>2.657</v>
          </cell>
          <cell r="J17">
            <v>1.883</v>
          </cell>
          <cell r="K17">
            <v>3.2450000000000001</v>
          </cell>
          <cell r="V17">
            <v>10.5645996256182</v>
          </cell>
          <cell r="W17">
            <v>11.328714616258655</v>
          </cell>
          <cell r="X17">
            <v>12.11193248166512</v>
          </cell>
          <cell r="Y17">
            <v>12.914730793706747</v>
          </cell>
          <cell r="Z17">
            <v>13.737599063549414</v>
          </cell>
          <cell r="AA17">
            <v>14.581039040138148</v>
          </cell>
          <cell r="AB17">
            <v>15.4455650161416</v>
          </cell>
          <cell r="AC17">
            <v>16.331704141545138</v>
          </cell>
          <cell r="AD17">
            <v>17.239996745083765</v>
          </cell>
          <cell r="AE17">
            <v>18.170996663710859</v>
          </cell>
          <cell r="AF17">
            <v>19.125271580303629</v>
          </cell>
        </row>
        <row r="19">
          <cell r="A19" t="str">
            <v>Total expenditures</v>
          </cell>
          <cell r="B19" t="str">
            <v>Dépenses totales</v>
          </cell>
          <cell r="H19">
            <v>-91.045369888772427</v>
          </cell>
          <cell r="I19">
            <v>-89.32528145050577</v>
          </cell>
          <cell r="J19">
            <v>-78.012693456662788</v>
          </cell>
          <cell r="K19">
            <v>-105.86408914766352</v>
          </cell>
          <cell r="V19">
            <v>-192.80794641118382</v>
          </cell>
          <cell r="W19">
            <v>-204.75619944361682</v>
          </cell>
          <cell r="X19">
            <v>-215.59466989042386</v>
          </cell>
          <cell r="Y19">
            <v>-228.1557806076114</v>
          </cell>
          <cell r="Z19">
            <v>-242.80795751686588</v>
          </cell>
          <cell r="AA19">
            <v>-258.96147907824849</v>
          </cell>
          <cell r="AB19">
            <v>-276.88702870073803</v>
          </cell>
          <cell r="AC19">
            <v>-296.75235810254532</v>
          </cell>
          <cell r="AD19">
            <v>-318.71824166379008</v>
          </cell>
          <cell r="AE19">
            <v>-341.66832706786846</v>
          </cell>
          <cell r="AF19">
            <v>-367.06671614603056</v>
          </cell>
        </row>
        <row r="20">
          <cell r="A20" t="str">
            <v xml:space="preserve">   Current expenditures</v>
          </cell>
          <cell r="B20" t="str">
            <v xml:space="preserve">  Dépenses courantes</v>
          </cell>
          <cell r="H20">
            <v>-52.445369888772426</v>
          </cell>
          <cell r="I20">
            <v>-53.338281450505761</v>
          </cell>
          <cell r="J20">
            <v>-45.964693456662786</v>
          </cell>
          <cell r="K20">
            <v>-57.064089147663523</v>
          </cell>
          <cell r="V20">
            <v>-78.802756437757324</v>
          </cell>
          <cell r="W20">
            <v>-83.259076947582059</v>
          </cell>
          <cell r="X20">
            <v>-88.531394905385824</v>
          </cell>
          <cell r="Y20">
            <v>-94.700241299971978</v>
          </cell>
          <cell r="Z20">
            <v>-101.96756509897494</v>
          </cell>
          <cell r="AA20">
            <v>-109.94577350818037</v>
          </cell>
          <cell r="AB20">
            <v>-118.80823073234188</v>
          </cell>
          <cell r="AC20">
            <v>-128.63334418564114</v>
          </cell>
          <cell r="AD20">
            <v>-139.45930090722408</v>
          </cell>
          <cell r="AE20">
            <v>-150.64676974371625</v>
          </cell>
          <cell r="AF20">
            <v>-163.02121601337515</v>
          </cell>
        </row>
        <row r="21">
          <cell r="A21" t="str">
            <v xml:space="preserve">      Wages and salaries</v>
          </cell>
          <cell r="B21" t="str">
            <v xml:space="preserve">    Salaires</v>
          </cell>
          <cell r="H21">
            <v>-25.2</v>
          </cell>
          <cell r="I21">
            <v>-24.4</v>
          </cell>
          <cell r="J21">
            <v>-23</v>
          </cell>
          <cell r="K21">
            <v>-25.65</v>
          </cell>
          <cell r="V21">
            <v>-32.734913382720002</v>
          </cell>
          <cell r="W21">
            <v>-33.716960784201603</v>
          </cell>
          <cell r="X21">
            <v>-35.065639215569668</v>
          </cell>
          <cell r="Y21">
            <v>-36.468264784192456</v>
          </cell>
          <cell r="Z21">
            <v>-37.926995375560153</v>
          </cell>
          <cell r="AA21">
            <v>-39.444075190582559</v>
          </cell>
          <cell r="AB21">
            <v>-41.021838198205863</v>
          </cell>
          <cell r="AC21">
            <v>-42.662711726134098</v>
          </cell>
          <cell r="AD21">
            <v>-44.369220195179466</v>
          </cell>
          <cell r="AE21">
            <v>-46.143989002986643</v>
          </cell>
          <cell r="AF21">
            <v>-47.989748563106112</v>
          </cell>
        </row>
        <row r="22">
          <cell r="A22" t="str">
            <v xml:space="preserve">      Goods and services</v>
          </cell>
          <cell r="B22" t="str">
            <v xml:space="preserve">    Autres biens et services</v>
          </cell>
          <cell r="H22">
            <v>-10.61</v>
          </cell>
          <cell r="I22">
            <v>-15.04</v>
          </cell>
          <cell r="J22">
            <v>-11</v>
          </cell>
          <cell r="K22">
            <v>-14.786799999999999</v>
          </cell>
          <cell r="V22">
            <v>-25.798153547041032</v>
          </cell>
          <cell r="W22">
            <v>-28.150127991879788</v>
          </cell>
          <cell r="X22">
            <v>-30.931671382535324</v>
          </cell>
          <cell r="Y22">
            <v>-34.302367766816694</v>
          </cell>
          <cell r="Z22">
            <v>-38.398447661582878</v>
          </cell>
          <cell r="AA22">
            <v>-43.002539447861409</v>
          </cell>
          <cell r="AB22">
            <v>-48.182849245899398</v>
          </cell>
          <cell r="AC22">
            <v>-54.005558725276934</v>
          </cell>
          <cell r="AD22">
            <v>-60.557895008971713</v>
          </cell>
          <cell r="AE22">
            <v>-67.340630481362766</v>
          </cell>
          <cell r="AF22">
            <v>-74.931368867894307</v>
          </cell>
        </row>
        <row r="23">
          <cell r="A23" t="str">
            <v xml:space="preserve">      Transfers</v>
          </cell>
          <cell r="B23" t="str">
            <v xml:space="preserve">    Transfers</v>
          </cell>
          <cell r="H23">
            <v>-10.96</v>
          </cell>
          <cell r="I23">
            <v>-6.74</v>
          </cell>
          <cell r="J23">
            <v>-4.2699999999999996</v>
          </cell>
          <cell r="K23">
            <v>-5.4995000000000003</v>
          </cell>
          <cell r="V23">
            <v>-10.522905706416253</v>
          </cell>
          <cell r="W23">
            <v>-11.482261392931177</v>
          </cell>
          <cell r="X23">
            <v>-12.616835569521063</v>
          </cell>
          <cell r="Y23">
            <v>-13.991721572586167</v>
          </cell>
          <cell r="Z23">
            <v>-15.662486979109444</v>
          </cell>
          <cell r="AA23">
            <v>-17.540467263332207</v>
          </cell>
          <cell r="AB23">
            <v>-19.65348327571385</v>
          </cell>
          <cell r="AC23">
            <v>-22.028530105930642</v>
          </cell>
          <cell r="AD23">
            <v>-24.701187152657862</v>
          </cell>
          <cell r="AE23">
            <v>-27.467822589468884</v>
          </cell>
          <cell r="AF23">
            <v>-30.564037368479966</v>
          </cell>
        </row>
        <row r="24">
          <cell r="A24" t="str">
            <v xml:space="preserve">      Interest payments</v>
          </cell>
          <cell r="B24" t="str">
            <v xml:space="preserve">      Interets</v>
          </cell>
          <cell r="H24">
            <v>-5.6753698887724306</v>
          </cell>
          <cell r="I24">
            <v>-7.158281450505763</v>
          </cell>
          <cell r="J24">
            <v>-7.6946934566627903</v>
          </cell>
          <cell r="K24">
            <v>-11.12778914766352</v>
          </cell>
          <cell r="V24">
            <v>-9.7467838015800332</v>
          </cell>
          <cell r="W24">
            <v>-9.9097267785694871</v>
          </cell>
          <cell r="X24">
            <v>-9.9172487377597651</v>
          </cell>
          <cell r="Y24">
            <v>-9.937887176376659</v>
          </cell>
          <cell r="Z24">
            <v>-9.97963508272246</v>
          </cell>
          <cell r="AA24">
            <v>-9.9586916064041926</v>
          </cell>
          <cell r="AB24">
            <v>-9.9500600125227834</v>
          </cell>
          <cell r="AC24">
            <v>-9.9365436282994608</v>
          </cell>
          <cell r="AD24">
            <v>-9.8309985504150177</v>
          </cell>
          <cell r="AE24">
            <v>-9.6943276698979322</v>
          </cell>
          <cell r="AF24">
            <v>-9.5360612138947776</v>
          </cell>
        </row>
        <row r="25">
          <cell r="A25" t="str">
            <v xml:space="preserve">         Domestic</v>
          </cell>
          <cell r="B25" t="str">
            <v xml:space="preserve">         Interieur</v>
          </cell>
          <cell r="H25">
            <v>-1.575369888772431</v>
          </cell>
          <cell r="I25">
            <v>-2.144585450505764</v>
          </cell>
          <cell r="J25">
            <v>-3.132126456662792</v>
          </cell>
          <cell r="K25">
            <v>-2.1815691476635197</v>
          </cell>
          <cell r="V25">
            <v>-1.6289656328034265</v>
          </cell>
          <cell r="W25">
            <v>-1.565545560883038</v>
          </cell>
          <cell r="X25">
            <v>-1.5010197671440939</v>
          </cell>
          <cell r="Y25">
            <v>-1.4169312507025471</v>
          </cell>
          <cell r="Z25">
            <v>-1.3312907782610002</v>
          </cell>
          <cell r="AA25">
            <v>-1.2549612596889257</v>
          </cell>
          <cell r="AB25">
            <v>-1.2265957569863235</v>
          </cell>
          <cell r="AC25">
            <v>-1.2085392912837212</v>
          </cell>
          <cell r="AD25">
            <v>-1.2085392912837212</v>
          </cell>
          <cell r="AE25">
            <v>-1.2085392912837212</v>
          </cell>
          <cell r="AF25">
            <v>-1.2085392912837212</v>
          </cell>
        </row>
        <row r="26">
          <cell r="A26" t="str">
            <v xml:space="preserve">         External</v>
          </cell>
          <cell r="B26" t="str">
            <v xml:space="preserve">         Exterieur</v>
          </cell>
          <cell r="H26">
            <v>-4.0999999999999996</v>
          </cell>
          <cell r="I26">
            <v>-5.0136959999999995</v>
          </cell>
          <cell r="J26">
            <v>-4.5625669999999987</v>
          </cell>
          <cell r="K26">
            <v>-8.9462200000000003</v>
          </cell>
          <cell r="V26">
            <v>-8.1178181687766067</v>
          </cell>
          <cell r="W26">
            <v>-8.3441812176864492</v>
          </cell>
          <cell r="X26">
            <v>-8.4162289706156717</v>
          </cell>
          <cell r="Y26">
            <v>-8.5209559256741123</v>
          </cell>
          <cell r="Z26">
            <v>-8.6483443044614603</v>
          </cell>
          <cell r="AA26">
            <v>-8.7037303467152665</v>
          </cell>
          <cell r="AB26">
            <v>-8.7234642555364594</v>
          </cell>
          <cell r="AC26">
            <v>-8.7280043370157401</v>
          </cell>
          <cell r="AD26">
            <v>-8.622459259131297</v>
          </cell>
          <cell r="AE26">
            <v>-8.4857883786142114</v>
          </cell>
          <cell r="AF26">
            <v>-8.3275219226110568</v>
          </cell>
        </row>
        <row r="27">
          <cell r="A27" t="str">
            <v xml:space="preserve">      Extrabudgetary expenditures</v>
          </cell>
          <cell r="B27" t="str">
            <v xml:space="preserve">      Depenses extrabudgetaire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A28" t="str">
            <v xml:space="preserve">  Capital expenditure</v>
          </cell>
          <cell r="B28" t="str">
            <v xml:space="preserve">  Dépenses d'investissement</v>
          </cell>
          <cell r="H28">
            <v>-38.6</v>
          </cell>
          <cell r="I28">
            <v>-35.987000000000002</v>
          </cell>
          <cell r="J28">
            <v>-32.048000000000002</v>
          </cell>
          <cell r="K28">
            <v>-48.8</v>
          </cell>
          <cell r="V28">
            <v>-114.0051899734265</v>
          </cell>
          <cell r="W28">
            <v>-121.49712249603475</v>
          </cell>
          <cell r="X28">
            <v>-127.06327498503802</v>
          </cell>
          <cell r="Y28">
            <v>-133.45553930763941</v>
          </cell>
          <cell r="Z28">
            <v>-140.84039241789094</v>
          </cell>
          <cell r="AA28">
            <v>-149.01570557006812</v>
          </cell>
          <cell r="AB28">
            <v>-158.07879796839615</v>
          </cell>
          <cell r="AC28">
            <v>-168.11901391690418</v>
          </cell>
          <cell r="AD28">
            <v>-179.25894075656598</v>
          </cell>
          <cell r="AE28">
            <v>-191.02155732415221</v>
          </cell>
          <cell r="AF28">
            <v>-204.04550013265543</v>
          </cell>
        </row>
        <row r="29">
          <cell r="A29" t="str">
            <v xml:space="preserve">    Budget financing</v>
          </cell>
          <cell r="B29" t="str">
            <v xml:space="preserve">    Financées sur le budget</v>
          </cell>
          <cell r="H29">
            <v>-8.4</v>
          </cell>
          <cell r="I29">
            <v>-5.58</v>
          </cell>
          <cell r="J29">
            <v>-5.2</v>
          </cell>
          <cell r="K29">
            <v>-5.77</v>
          </cell>
          <cell r="V29">
            <v>-28.085590354011416</v>
          </cell>
          <cell r="W29">
            <v>-33.160626286669299</v>
          </cell>
          <cell r="X29">
            <v>-36.160553488182309</v>
          </cell>
          <cell r="Y29">
            <v>-39.780726306206674</v>
          </cell>
          <cell r="Z29">
            <v>-44.163510028241312</v>
          </cell>
          <cell r="AA29">
            <v>-49.084473288991852</v>
          </cell>
          <cell r="AB29">
            <v>-54.615494007690003</v>
          </cell>
          <cell r="AC29">
            <v>-60.826098093023106</v>
          </cell>
          <cell r="AD29">
            <v>-67.808128004434849</v>
          </cell>
          <cell r="AE29">
            <v>-75.045592217810821</v>
          </cell>
          <cell r="AF29">
            <v>-83.139217083792744</v>
          </cell>
        </row>
        <row r="30">
          <cell r="A30" t="str">
            <v xml:space="preserve">    External financing</v>
          </cell>
          <cell r="B30" t="str">
            <v xml:space="preserve">    Financées de l'extérieur</v>
          </cell>
          <cell r="H30">
            <v>30.2</v>
          </cell>
          <cell r="I30">
            <v>30.407</v>
          </cell>
          <cell r="J30">
            <v>26.847999999999999</v>
          </cell>
          <cell r="K30">
            <v>43.03</v>
          </cell>
          <cell r="V30">
            <v>85.919599619415081</v>
          </cell>
          <cell r="W30">
            <v>88.33649620936545</v>
          </cell>
          <cell r="X30">
            <v>90.902721496855719</v>
          </cell>
          <cell r="Y30">
            <v>93.674813001432739</v>
          </cell>
          <cell r="Z30">
            <v>96.67688238964962</v>
          </cell>
          <cell r="AA30">
            <v>99.931232281076277</v>
          </cell>
          <cell r="AB30">
            <v>103.46330396070613</v>
          </cell>
          <cell r="AC30">
            <v>107.29291582388109</v>
          </cell>
          <cell r="AD30">
            <v>111.45081275213113</v>
          </cell>
          <cell r="AE30">
            <v>115.97596510634139</v>
          </cell>
          <cell r="AF30">
            <v>120.9062830488627</v>
          </cell>
        </row>
        <row r="31">
          <cell r="A31" t="str">
            <v xml:space="preserve">      Grants</v>
          </cell>
          <cell r="B31" t="str">
            <v xml:space="preserve">      Dons</v>
          </cell>
          <cell r="H31">
            <v>18.2</v>
          </cell>
          <cell r="I31">
            <v>21.824999999999999</v>
          </cell>
          <cell r="J31">
            <v>19.448</v>
          </cell>
          <cell r="K31">
            <v>23.25</v>
          </cell>
          <cell r="V31">
            <v>68.463324756075281</v>
          </cell>
          <cell r="W31">
            <v>68.463324756075281</v>
          </cell>
          <cell r="X31">
            <v>68.463324756075281</v>
          </cell>
          <cell r="Y31">
            <v>68.463324756075281</v>
          </cell>
          <cell r="Z31">
            <v>68.463324756075281</v>
          </cell>
          <cell r="AA31">
            <v>68.463324756075281</v>
          </cell>
          <cell r="AB31">
            <v>68.463324756075281</v>
          </cell>
          <cell r="AC31">
            <v>68.463324756075281</v>
          </cell>
          <cell r="AD31">
            <v>68.463324756075281</v>
          </cell>
          <cell r="AE31">
            <v>68.463324756075281</v>
          </cell>
          <cell r="AF31">
            <v>68.463324756075281</v>
          </cell>
        </row>
        <row r="32">
          <cell r="A32" t="str">
            <v xml:space="preserve">      Loans</v>
          </cell>
          <cell r="B32" t="str">
            <v xml:space="preserve">      Prêts</v>
          </cell>
          <cell r="H32">
            <v>12</v>
          </cell>
          <cell r="I32">
            <v>8.5820000000000007</v>
          </cell>
          <cell r="J32">
            <v>7.4</v>
          </cell>
          <cell r="K32">
            <v>19.78</v>
          </cell>
          <cell r="V32">
            <v>17.456274863339797</v>
          </cell>
          <cell r="W32">
            <v>19.873171453290166</v>
          </cell>
          <cell r="X32">
            <v>22.439396740780431</v>
          </cell>
          <cell r="Y32">
            <v>25.211488245357458</v>
          </cell>
          <cell r="Z32">
            <v>28.213557633574347</v>
          </cell>
          <cell r="AA32">
            <v>31.467907525000999</v>
          </cell>
          <cell r="AB32">
            <v>34.999979204630854</v>
          </cell>
          <cell r="AC32">
            <v>38.829591067805801</v>
          </cell>
          <cell r="AD32">
            <v>42.987487996055847</v>
          </cell>
          <cell r="AE32">
            <v>47.512640350266118</v>
          </cell>
          <cell r="AF32">
            <v>52.442958292787424</v>
          </cell>
        </row>
        <row r="33">
          <cell r="A33" t="str">
            <v xml:space="preserve">   Restructuring operations</v>
          </cell>
          <cell r="B33" t="str">
            <v xml:space="preserve">   Operations de restructuration</v>
          </cell>
          <cell r="H33">
            <v>-10.35</v>
          </cell>
          <cell r="I33">
            <v>-0.8</v>
          </cell>
          <cell r="J33">
            <v>0</v>
          </cell>
          <cell r="K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34" t="str">
            <v>Solde primaire</v>
          </cell>
          <cell r="B34" t="str">
            <v>Solde primaire</v>
          </cell>
          <cell r="H34">
            <v>-15.782999999999998</v>
          </cell>
          <cell r="I34">
            <v>-16.716000000000012</v>
          </cell>
          <cell r="J34">
            <v>-14.650999999999996</v>
          </cell>
          <cell r="K34">
            <v>-16.342299999999994</v>
          </cell>
          <cell r="V34">
            <v>21.286146069796132</v>
          </cell>
          <cell r="W34">
            <v>23.942258150602953</v>
          </cell>
          <cell r="X34">
            <v>28.201732329851779</v>
          </cell>
          <cell r="Y34">
            <v>31.653539403845812</v>
          </cell>
          <cell r="Z34">
            <v>34.280106443231254</v>
          </cell>
          <cell r="AA34">
            <v>36.715198004092166</v>
          </cell>
          <cell r="AB34">
            <v>38.936138815124991</v>
          </cell>
          <cell r="AC34">
            <v>40.55885913586576</v>
          </cell>
          <cell r="AD34">
            <v>41.521809936478235</v>
          </cell>
          <cell r="AE34">
            <v>43.404111598666489</v>
          </cell>
          <cell r="AF34">
            <v>44.941995660089148</v>
          </cell>
        </row>
        <row r="35">
          <cell r="A35" t="str">
            <v>Overall balance, commitments basis</v>
          </cell>
          <cell r="B35" t="str">
            <v>Solde global, base ordonnancement (déficit -)</v>
          </cell>
          <cell r="H35">
            <v>-54.758369888772428</v>
          </cell>
          <cell r="I35">
            <v>-55.58128145050577</v>
          </cell>
          <cell r="J35">
            <v>-49.643693456662788</v>
          </cell>
          <cell r="K35">
            <v>-70.500089147663516</v>
          </cell>
          <cell r="V35">
            <v>-74.380237351198986</v>
          </cell>
          <cell r="W35">
            <v>-74.303964837331989</v>
          </cell>
          <cell r="X35">
            <v>-72.618237904763703</v>
          </cell>
          <cell r="Y35">
            <v>-71.959160773963589</v>
          </cell>
          <cell r="Z35">
            <v>-72.376411029140826</v>
          </cell>
          <cell r="AA35">
            <v>-73.174725883388305</v>
          </cell>
          <cell r="AB35">
            <v>-74.47722515810392</v>
          </cell>
          <cell r="AC35">
            <v>-76.67060031631479</v>
          </cell>
          <cell r="AD35">
            <v>-79.760001366067911</v>
          </cell>
          <cell r="AE35">
            <v>-82.266181177572832</v>
          </cell>
          <cell r="AF35">
            <v>-85.500348602668339</v>
          </cell>
        </row>
        <row r="36">
          <cell r="A36" t="str">
            <v>Overall balance (cash basis)</v>
          </cell>
          <cell r="B36" t="str">
            <v>Overall balance (cash basis)</v>
          </cell>
          <cell r="H36">
            <v>-46.866484448922719</v>
          </cell>
          <cell r="I36">
            <v>-40.185459664697035</v>
          </cell>
          <cell r="J36">
            <v>-4.4412780685159916</v>
          </cell>
          <cell r="K36">
            <v>-82.500244143711555</v>
          </cell>
          <cell r="V36">
            <v>-75.880237351198986</v>
          </cell>
          <cell r="W36">
            <v>-74.303964837331989</v>
          </cell>
          <cell r="X36">
            <v>-72.618237904763703</v>
          </cell>
          <cell r="Y36">
            <v>-71.959160773963589</v>
          </cell>
          <cell r="Z36">
            <v>-72.376411029140826</v>
          </cell>
          <cell r="AA36">
            <v>-73.174725883388305</v>
          </cell>
          <cell r="AB36">
            <v>-74.47722515810392</v>
          </cell>
          <cell r="AC36">
            <v>-76.67060031631479</v>
          </cell>
          <cell r="AD36">
            <v>-79.760001366067911</v>
          </cell>
          <cell r="AE36">
            <v>-82.266181177572832</v>
          </cell>
          <cell r="AF36">
            <v>-85.500348602668339</v>
          </cell>
        </row>
        <row r="37">
          <cell r="A37" t="str">
            <v>Financing (net)</v>
          </cell>
          <cell r="B37" t="str">
            <v>Financements (nets)</v>
          </cell>
          <cell r="H37">
            <v>36.366484448922719</v>
          </cell>
          <cell r="I37">
            <v>23.685459664697039</v>
          </cell>
          <cell r="J37">
            <v>-2.5417219314840054</v>
          </cell>
          <cell r="K37">
            <v>37.701694080341923</v>
          </cell>
          <cell r="V37">
            <v>63.689013480446377</v>
          </cell>
          <cell r="W37">
            <v>64.992656781801273</v>
          </cell>
          <cell r="X37">
            <v>62.777468911225348</v>
          </cell>
          <cell r="Y37">
            <v>62.93399776731286</v>
          </cell>
          <cell r="Z37">
            <v>65.069760823843552</v>
          </cell>
          <cell r="AA37">
            <v>67.499413567830629</v>
          </cell>
          <cell r="AB37">
            <v>68.319217810367178</v>
          </cell>
          <cell r="AC37">
            <v>73.807867454565425</v>
          </cell>
          <cell r="AD37">
            <v>77.45018249784988</v>
          </cell>
          <cell r="AE37">
            <v>80.017261650273895</v>
          </cell>
          <cell r="AF37">
            <v>83.463831460610436</v>
          </cell>
        </row>
        <row r="38">
          <cell r="A38" t="str">
            <v xml:space="preserve">  External (net)</v>
          </cell>
          <cell r="B38" t="str">
            <v xml:space="preserve">  Extérieurs (nets)</v>
          </cell>
          <cell r="H38">
            <v>24.6</v>
          </cell>
          <cell r="I38">
            <v>24.807000000000002</v>
          </cell>
          <cell r="J38">
            <v>20.547999999999998</v>
          </cell>
          <cell r="K38">
            <v>34.07</v>
          </cell>
          <cell r="V38">
            <v>68.259681575171115</v>
          </cell>
          <cell r="W38">
            <v>69.604769355590136</v>
          </cell>
          <cell r="X38">
            <v>69.364467599534692</v>
          </cell>
          <cell r="Y38">
            <v>69.520996455622196</v>
          </cell>
          <cell r="Z38">
            <v>70.16853928918141</v>
          </cell>
          <cell r="AA38">
            <v>71.110706708351103</v>
          </cell>
          <cell r="AB38">
            <v>71.930510950887651</v>
          </cell>
          <cell r="AC38">
            <v>73.808093160386704</v>
          </cell>
          <cell r="AD38">
            <v>77.45018249784988</v>
          </cell>
          <cell r="AE38">
            <v>80.017261650273895</v>
          </cell>
          <cell r="AF38">
            <v>83.463831460610436</v>
          </cell>
        </row>
        <row r="39">
          <cell r="A39" t="str">
            <v xml:space="preserve">    Projects</v>
          </cell>
          <cell r="B39" t="str">
            <v xml:space="preserve">    Projets</v>
          </cell>
          <cell r="H39">
            <v>30.2</v>
          </cell>
          <cell r="I39">
            <v>30.407</v>
          </cell>
          <cell r="J39">
            <v>26.847999999999999</v>
          </cell>
          <cell r="K39">
            <v>43.03</v>
          </cell>
          <cell r="V39">
            <v>85.919599619415081</v>
          </cell>
          <cell r="W39">
            <v>88.33649620936545</v>
          </cell>
          <cell r="X39">
            <v>90.902721496855719</v>
          </cell>
          <cell r="Y39">
            <v>93.674813001432739</v>
          </cell>
          <cell r="Z39">
            <v>96.67688238964962</v>
          </cell>
          <cell r="AA39">
            <v>99.931232281076277</v>
          </cell>
          <cell r="AB39">
            <v>103.46330396070613</v>
          </cell>
          <cell r="AC39">
            <v>107.29291582388109</v>
          </cell>
          <cell r="AD39">
            <v>111.45081275213113</v>
          </cell>
          <cell r="AE39">
            <v>115.97596510634139</v>
          </cell>
          <cell r="AF39">
            <v>120.9062830488627</v>
          </cell>
        </row>
        <row r="40">
          <cell r="A40" t="str">
            <v xml:space="preserve">      Grants</v>
          </cell>
          <cell r="B40" t="str">
            <v xml:space="preserve">      Dons</v>
          </cell>
          <cell r="H40">
            <v>18.2</v>
          </cell>
          <cell r="I40">
            <v>21.824999999999999</v>
          </cell>
          <cell r="J40">
            <v>19.448</v>
          </cell>
          <cell r="K40">
            <v>23.25</v>
          </cell>
          <cell r="V40">
            <v>68.463324756075281</v>
          </cell>
          <cell r="W40">
            <v>68.463324756075281</v>
          </cell>
          <cell r="X40">
            <v>68.463324756075281</v>
          </cell>
          <cell r="Y40">
            <v>68.463324756075281</v>
          </cell>
          <cell r="Z40">
            <v>68.463324756075281</v>
          </cell>
          <cell r="AA40">
            <v>68.463324756075281</v>
          </cell>
          <cell r="AB40">
            <v>68.463324756075281</v>
          </cell>
          <cell r="AC40">
            <v>68.463324756075281</v>
          </cell>
          <cell r="AD40">
            <v>68.463324756075281</v>
          </cell>
          <cell r="AE40">
            <v>68.463324756075281</v>
          </cell>
          <cell r="AF40">
            <v>68.463324756075281</v>
          </cell>
        </row>
        <row r="41">
          <cell r="A41" t="str">
            <v xml:space="preserve">      Loans</v>
          </cell>
          <cell r="B41" t="str">
            <v xml:space="preserve">      Projets</v>
          </cell>
          <cell r="H41">
            <v>12</v>
          </cell>
          <cell r="I41">
            <v>8.5820000000000007</v>
          </cell>
          <cell r="J41">
            <v>7.4</v>
          </cell>
          <cell r="K41">
            <v>19.78</v>
          </cell>
          <cell r="V41">
            <v>17.456274863339797</v>
          </cell>
          <cell r="W41">
            <v>19.873171453290166</v>
          </cell>
          <cell r="X41">
            <v>22.439396740780431</v>
          </cell>
          <cell r="Y41">
            <v>25.211488245357458</v>
          </cell>
          <cell r="Z41">
            <v>28.213557633574347</v>
          </cell>
          <cell r="AA41">
            <v>31.467907525000999</v>
          </cell>
          <cell r="AB41">
            <v>34.999979204630854</v>
          </cell>
          <cell r="AC41">
            <v>38.829591067805801</v>
          </cell>
          <cell r="AD41">
            <v>42.987487996055847</v>
          </cell>
          <cell r="AE41">
            <v>47.512640350266118</v>
          </cell>
          <cell r="AF41">
            <v>52.442958292787424</v>
          </cell>
        </row>
        <row r="42">
          <cell r="A42" t="str">
            <v xml:space="preserve">    Amortisation</v>
          </cell>
          <cell r="B42" t="str">
            <v xml:space="preserve">    Amortissements</v>
          </cell>
          <cell r="H42">
            <v>-5.6</v>
          </cell>
          <cell r="I42">
            <v>-5.6</v>
          </cell>
          <cell r="J42">
            <v>-6.3</v>
          </cell>
          <cell r="K42">
            <v>-8.9600000000000009</v>
          </cell>
          <cell r="V42">
            <v>-17.659918044243966</v>
          </cell>
          <cell r="W42">
            <v>-18.73172685377531</v>
          </cell>
          <cell r="X42">
            <v>-21.538253897321027</v>
          </cell>
          <cell r="Y42">
            <v>-24.153816545810539</v>
          </cell>
          <cell r="Z42">
            <v>-26.508343100468217</v>
          </cell>
          <cell r="AA42">
            <v>-28.820525572725174</v>
          </cell>
          <cell r="AB42">
            <v>-31.532793009818484</v>
          </cell>
          <cell r="AC42">
            <v>-33.484822663494384</v>
          </cell>
          <cell r="AD42">
            <v>-34.000630254281248</v>
          </cell>
          <cell r="AE42">
            <v>-35.958703456067497</v>
          </cell>
          <cell r="AF42">
            <v>-37.442451588252268</v>
          </cell>
        </row>
        <row r="43">
          <cell r="A43" t="str">
            <v xml:space="preserve">    Debt relief</v>
          </cell>
          <cell r="B43" t="str">
            <v xml:space="preserve">  Allégements de dette extérieure</v>
          </cell>
          <cell r="H43">
            <v>0</v>
          </cell>
          <cell r="I43">
            <v>0</v>
          </cell>
          <cell r="J43">
            <v>0</v>
          </cell>
          <cell r="K43">
            <v>23.139650063369633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</row>
        <row r="44">
          <cell r="A44" t="str">
            <v xml:space="preserve">  Domestic (net)</v>
          </cell>
          <cell r="B44" t="str">
            <v xml:space="preserve">  Intérieurs (nets)</v>
          </cell>
          <cell r="H44">
            <v>11.766484448922714</v>
          </cell>
          <cell r="I44">
            <v>-1.1215403353029647</v>
          </cell>
          <cell r="J44">
            <v>-23.089721931484004</v>
          </cell>
          <cell r="K44">
            <v>3.6316940803419206</v>
          </cell>
          <cell r="V44">
            <v>-4.5706680947247387</v>
          </cell>
          <cell r="W44">
            <v>-4.6121125737888633</v>
          </cell>
          <cell r="X44">
            <v>-6.5869986883093423</v>
          </cell>
          <cell r="Y44">
            <v>-6.5869986883093352</v>
          </cell>
          <cell r="Z44">
            <v>-5.0987784653378512</v>
          </cell>
          <cell r="AA44">
            <v>-3.611293140520468</v>
          </cell>
          <cell r="AB44">
            <v>-3.6112931405204716</v>
          </cell>
          <cell r="AC44">
            <v>-2.2570582127912076E-4</v>
          </cell>
          <cell r="AD44">
            <v>0</v>
          </cell>
          <cell r="AE44">
            <v>0</v>
          </cell>
          <cell r="AF44">
            <v>0</v>
          </cell>
        </row>
        <row r="45">
          <cell r="A45" t="str">
            <v xml:space="preserve">    Banking system (net)</v>
          </cell>
          <cell r="B45" t="str">
            <v xml:space="preserve">    Système bancaire (net)</v>
          </cell>
          <cell r="H45">
            <v>13.262376339342998</v>
          </cell>
          <cell r="I45">
            <v>0.38231259224999925</v>
          </cell>
          <cell r="J45">
            <v>0.67499999999999805</v>
          </cell>
          <cell r="K45">
            <v>3.6316940803419206</v>
          </cell>
          <cell r="V45">
            <v>-4.5706680947247387</v>
          </cell>
          <cell r="W45">
            <v>-4.6121125737888633</v>
          </cell>
          <cell r="X45">
            <v>-6.5869986883093423</v>
          </cell>
          <cell r="Y45">
            <v>-6.5869986883093352</v>
          </cell>
          <cell r="Z45">
            <v>-5.0987784653378512</v>
          </cell>
          <cell r="AA45">
            <v>-3.611293140520468</v>
          </cell>
          <cell r="AB45">
            <v>-3.6112931405204716</v>
          </cell>
          <cell r="AC45">
            <v>-2.2570582127912076E-4</v>
          </cell>
          <cell r="AD45">
            <v>0</v>
          </cell>
          <cell r="AE45">
            <v>0</v>
          </cell>
          <cell r="AF45">
            <v>0</v>
          </cell>
        </row>
        <row r="46">
          <cell r="A46" t="str">
            <v xml:space="preserve">       Central Bank</v>
          </cell>
          <cell r="H46">
            <v>11.495376339342998</v>
          </cell>
          <cell r="I46">
            <v>0.33731259224999932</v>
          </cell>
          <cell r="J46">
            <v>-1.5018308827823621</v>
          </cell>
          <cell r="K46">
            <v>4.8596940803419209</v>
          </cell>
          <cell r="V46">
            <v>-4.5706680947247387</v>
          </cell>
          <cell r="W46">
            <v>-4.6121125737888633</v>
          </cell>
          <cell r="X46">
            <v>-6.5869986883093423</v>
          </cell>
          <cell r="Y46">
            <v>-6.5869986883093352</v>
          </cell>
          <cell r="Z46">
            <v>-5.0987784653378512</v>
          </cell>
          <cell r="AA46">
            <v>-3.611293140520468</v>
          </cell>
          <cell r="AB46">
            <v>-3.6112931405204716</v>
          </cell>
          <cell r="AC46">
            <v>-2.2570582127912076E-4</v>
          </cell>
          <cell r="AD46">
            <v>0</v>
          </cell>
          <cell r="AE46">
            <v>0</v>
          </cell>
          <cell r="AF46">
            <v>0</v>
          </cell>
        </row>
        <row r="47">
          <cell r="A47" t="str">
            <v xml:space="preserve">    Non Banking system </v>
          </cell>
          <cell r="B47" t="str">
            <v xml:space="preserve">    Non Banking system </v>
          </cell>
          <cell r="H47">
            <v>-1.4958918904202829</v>
          </cell>
          <cell r="I47">
            <v>-1.503852927552964</v>
          </cell>
          <cell r="J47">
            <v>-23.764721931484001</v>
          </cell>
          <cell r="K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A48" t="str">
            <v xml:space="preserve"> Change in domestic arrears</v>
          </cell>
          <cell r="B48" t="str">
            <v>Variation des arrieres interieurs</v>
          </cell>
          <cell r="H48">
            <v>-0.31905984750000727</v>
          </cell>
          <cell r="I48">
            <v>9.2566874077500003</v>
          </cell>
          <cell r="J48">
            <v>36.009162363468008</v>
          </cell>
          <cell r="K48">
            <v>1.8838036568995022</v>
          </cell>
          <cell r="V48">
            <v>-1.5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A49" t="str">
            <v xml:space="preserve"> Change in external arrears</v>
          </cell>
          <cell r="B49" t="str">
            <v xml:space="preserve">  Change in external arrears</v>
          </cell>
          <cell r="H49">
            <v>8.2109452873497126</v>
          </cell>
          <cell r="I49">
            <v>6.1391343780587366</v>
          </cell>
          <cell r="J49">
            <v>9.1932530246787891</v>
          </cell>
          <cell r="K49">
            <v>-13.883958652947538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-4.4408920985006262E-16</v>
          </cell>
          <cell r="AF49">
            <v>-4.4408920985006262E-16</v>
          </cell>
        </row>
        <row r="50">
          <cell r="A50" t="str">
            <v xml:space="preserve">  Adjustment program</v>
          </cell>
          <cell r="B50" t="str">
            <v xml:space="preserve">    Programmes d'ajustement</v>
          </cell>
          <cell r="H50">
            <v>10.5</v>
          </cell>
          <cell r="I50">
            <v>16.5</v>
          </cell>
          <cell r="J50">
            <v>6.9829999999999997</v>
          </cell>
          <cell r="K50">
            <v>21.658900000000003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A51" t="str">
            <v xml:space="preserve">    Grants</v>
          </cell>
          <cell r="B51" t="str">
            <v xml:space="preserve">      Dons</v>
          </cell>
          <cell r="H51">
            <v>3.5</v>
          </cell>
          <cell r="I51">
            <v>4</v>
          </cell>
          <cell r="J51">
            <v>6.9829999999999997</v>
          </cell>
          <cell r="K51">
            <v>11.379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A52" t="str">
            <v xml:space="preserve">    Loans</v>
          </cell>
          <cell r="B52" t="str">
            <v xml:space="preserve">      Prêts</v>
          </cell>
          <cell r="H52">
            <v>7</v>
          </cell>
          <cell r="I52">
            <v>12.5</v>
          </cell>
          <cell r="J52">
            <v>0</v>
          </cell>
          <cell r="K52">
            <v>10.279900000000001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A53" t="str">
            <v xml:space="preserve">    Of which: Multilateral (excl.IMF)</v>
          </cell>
          <cell r="B53" t="str">
            <v xml:space="preserve">    Of which: Multilateral (excl.IMF)</v>
          </cell>
          <cell r="H53">
            <v>4.5999999999999996</v>
          </cell>
          <cell r="I53">
            <v>8.6999999999999993</v>
          </cell>
          <cell r="J53">
            <v>0</v>
          </cell>
          <cell r="K53">
            <v>10.279900000000001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A54" t="str">
            <v>Remaining financing gap (+)</v>
          </cell>
          <cell r="B54" t="str">
            <v>Besoin résiduel de financement (+)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V54">
            <v>12.191223870752609</v>
          </cell>
          <cell r="W54">
            <v>9.3113080555307164</v>
          </cell>
          <cell r="X54">
            <v>9.8407689935383544</v>
          </cell>
          <cell r="Y54">
            <v>9.0251630066507289</v>
          </cell>
          <cell r="Z54">
            <v>7.3066502052972737</v>
          </cell>
          <cell r="AA54">
            <v>5.6753123155576759</v>
          </cell>
          <cell r="AB54">
            <v>6.1580073477367421</v>
          </cell>
          <cell r="AC54">
            <v>2.8627328617493646</v>
          </cell>
          <cell r="AD54">
            <v>2.3098188682180307</v>
          </cell>
          <cell r="AE54">
            <v>2.2489195272989377</v>
          </cell>
          <cell r="AF54">
            <v>2.0365171420579031</v>
          </cell>
        </row>
        <row r="55">
          <cell r="A55" t="str">
            <v>Deferral of arrears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  <row r="56">
          <cell r="A56" t="str">
            <v>Financing gap excl. external post-93 interest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V56">
            <v>12.772103784018391</v>
          </cell>
          <cell r="W56">
            <v>12.740404348221849</v>
          </cell>
          <cell r="X56">
            <v>14.978457209360752</v>
          </cell>
          <cell r="Y56">
            <v>16.188715714995187</v>
          </cell>
          <cell r="Z56">
            <v>16.096183788988952</v>
          </cell>
          <cell r="AA56">
            <v>16.105455208112481</v>
          </cell>
          <cell r="AB56">
            <v>18.293589869601462</v>
          </cell>
          <cell r="AC56">
            <v>16.718730297440239</v>
          </cell>
          <cell r="AD56">
            <v>17.980780922272004</v>
          </cell>
          <cell r="AE56">
            <v>19.803563172577519</v>
          </cell>
          <cell r="AF56">
            <v>21.53044452686132</v>
          </cell>
        </row>
        <row r="58">
          <cell r="A58" t="str">
            <v>Program financing program</v>
          </cell>
          <cell r="B58" t="str">
            <v>Tableau des financements programes</v>
          </cell>
          <cell r="H58">
            <v>10.5</v>
          </cell>
          <cell r="I58">
            <v>16.5</v>
          </cell>
          <cell r="J58">
            <v>6.9829999999999997</v>
          </cell>
          <cell r="K58">
            <v>21.658900000000003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 xml:space="preserve">  Grants</v>
          </cell>
          <cell r="B59" t="str">
            <v xml:space="preserve">  Dons</v>
          </cell>
          <cell r="H59">
            <v>3.5</v>
          </cell>
          <cell r="I59">
            <v>4</v>
          </cell>
          <cell r="J59">
            <v>6.9829999999999997</v>
          </cell>
          <cell r="K59">
            <v>11.379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 xml:space="preserve">  Loans (excluding IMF)</v>
          </cell>
          <cell r="B60" t="str">
            <v xml:space="preserve">  Prêts (y compris FMI)</v>
          </cell>
          <cell r="H60">
            <v>7</v>
          </cell>
          <cell r="I60">
            <v>12.5</v>
          </cell>
          <cell r="J60">
            <v>0</v>
          </cell>
          <cell r="K60">
            <v>10.279900000000001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Military expenditure in percent of GDP</v>
          </cell>
        </row>
        <row r="62">
          <cell r="A62" t="str">
            <v>For Consistency Checks:</v>
          </cell>
          <cell r="B62" t="str">
            <v>For Consistency Checks:</v>
          </cell>
        </row>
        <row r="63">
          <cell r="A63" t="str">
            <v>External non-IMF interest</v>
          </cell>
          <cell r="B63" t="str">
            <v>External non-IMF interest</v>
          </cell>
          <cell r="H63">
            <v>-4.0999999999999996</v>
          </cell>
          <cell r="I63">
            <v>-5.0136959999999995</v>
          </cell>
          <cell r="J63">
            <v>-4.5625669999999987</v>
          </cell>
          <cell r="K63">
            <v>-8.9462200000000003</v>
          </cell>
          <cell r="V63">
            <v>-8.1178181687766067</v>
          </cell>
          <cell r="W63">
            <v>-8.3441812176864492</v>
          </cell>
          <cell r="X63">
            <v>-8.4162289706156717</v>
          </cell>
          <cell r="Y63">
            <v>-8.5209559256741123</v>
          </cell>
          <cell r="Z63">
            <v>-8.6483443044614603</v>
          </cell>
          <cell r="AA63">
            <v>-8.7037303467152665</v>
          </cell>
          <cell r="AB63">
            <v>-8.7234642555364594</v>
          </cell>
          <cell r="AC63">
            <v>-8.7280043370157401</v>
          </cell>
          <cell r="AD63">
            <v>-8.622459259131297</v>
          </cell>
          <cell r="AE63">
            <v>-8.4857883786142114</v>
          </cell>
          <cell r="AF63">
            <v>-8.3275219226110568</v>
          </cell>
        </row>
        <row r="64">
          <cell r="A64" t="str">
            <v>External non-IMF amortization</v>
          </cell>
          <cell r="B64" t="str">
            <v>External non-IMF amortization</v>
          </cell>
          <cell r="H64">
            <v>-5.6</v>
          </cell>
          <cell r="I64">
            <v>-5.6</v>
          </cell>
          <cell r="J64">
            <v>-6.3</v>
          </cell>
          <cell r="K64">
            <v>-8.9600000000000009</v>
          </cell>
          <cell r="V64">
            <v>-17.659918044243966</v>
          </cell>
          <cell r="W64">
            <v>-18.73172685377531</v>
          </cell>
          <cell r="X64">
            <v>-21.538253897321027</v>
          </cell>
          <cell r="Y64">
            <v>-24.153816545810539</v>
          </cell>
          <cell r="Z64">
            <v>-26.508343100468217</v>
          </cell>
          <cell r="AA64">
            <v>-28.820525572725174</v>
          </cell>
          <cell r="AB64">
            <v>-31.532793009818484</v>
          </cell>
          <cell r="AC64">
            <v>-33.484822663494384</v>
          </cell>
          <cell r="AD64">
            <v>-34.000630254281248</v>
          </cell>
          <cell r="AE64">
            <v>-35.958703456067497</v>
          </cell>
          <cell r="AF64">
            <v>-37.442451588252268</v>
          </cell>
        </row>
        <row r="65">
          <cell r="A65" t="str">
            <v>IMF interest</v>
          </cell>
          <cell r="B65" t="str">
            <v>IMF interest</v>
          </cell>
          <cell r="H65">
            <v>-0.19536988877243103</v>
          </cell>
          <cell r="I65">
            <v>-7.2585450505763996E-2</v>
          </cell>
          <cell r="J65">
            <v>-6.0126456662791997E-2</v>
          </cell>
          <cell r="K65">
            <v>-0.36751507866351996</v>
          </cell>
          <cell r="V65">
            <v>-0.15759117980342666</v>
          </cell>
          <cell r="W65">
            <v>-0.14235646688303802</v>
          </cell>
          <cell r="X65">
            <v>-0.12747793914409372</v>
          </cell>
          <cell r="Y65">
            <v>-9.4542945702547024E-2</v>
          </cell>
          <cell r="Z65">
            <v>-6.1607952261000361E-2</v>
          </cell>
          <cell r="AA65">
            <v>-3.6112222688925853E-2</v>
          </cell>
          <cell r="AB65">
            <v>-1.8055756986323512E-2</v>
          </cell>
          <cell r="AC65">
            <v>7.0871627882998054E-7</v>
          </cell>
          <cell r="AD65">
            <v>7.0871627882998054E-7</v>
          </cell>
          <cell r="AE65">
            <v>7.0871627882998054E-7</v>
          </cell>
          <cell r="AF65">
            <v>7.0871627882998054E-7</v>
          </cell>
        </row>
        <row r="66">
          <cell r="A66" t="str">
            <v>IMF purchases</v>
          </cell>
          <cell r="B66" t="str">
            <v>IMF purchases</v>
          </cell>
          <cell r="H66">
            <v>0</v>
          </cell>
          <cell r="I66">
            <v>0</v>
          </cell>
          <cell r="J66">
            <v>0</v>
          </cell>
          <cell r="K66">
            <v>8.5131630863999987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>IMF repurchases</v>
          </cell>
          <cell r="B67" t="str">
            <v>IMF repurchases</v>
          </cell>
          <cell r="H67">
            <v>-0.94062366065700009</v>
          </cell>
          <cell r="I67">
            <v>-0.44268740775000004</v>
          </cell>
          <cell r="J67">
            <v>-0.44783088278236</v>
          </cell>
          <cell r="K67">
            <v>5.86769408034192</v>
          </cell>
          <cell r="V67">
            <v>-2.982446427724736</v>
          </cell>
          <cell r="W67">
            <v>-2.9757055477888663</v>
          </cell>
          <cell r="X67">
            <v>-6.5869986883093352</v>
          </cell>
          <cell r="Y67">
            <v>-6.5869986883093352</v>
          </cell>
          <cell r="Z67">
            <v>-5.0991459144149012</v>
          </cell>
          <cell r="AA67">
            <v>-3.611293140520468</v>
          </cell>
          <cell r="AB67">
            <v>-3.611293140520468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Change in external arrears (-reduction)</v>
          </cell>
          <cell r="B68" t="str">
            <v>Variation des arrieres exterieurs</v>
          </cell>
          <cell r="H68">
            <v>8.2109452873497126</v>
          </cell>
          <cell r="I68">
            <v>6.1391343780587366</v>
          </cell>
          <cell r="J68">
            <v>9.1932530246787891</v>
          </cell>
          <cell r="K68">
            <v>-13.883958652947538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-4.4408920985006262E-16</v>
          </cell>
          <cell r="AF68">
            <v>-4.4408920985006262E-16</v>
          </cell>
        </row>
        <row r="69">
          <cell r="A69" t="str">
            <v>Change in domestic arrears (-reduction)</v>
          </cell>
          <cell r="B69" t="str">
            <v>Variation des arrieres interieurs</v>
          </cell>
          <cell r="H69">
            <v>-0.31905984750000727</v>
          </cell>
          <cell r="I69">
            <v>9.2566874077500003</v>
          </cell>
          <cell r="J69">
            <v>36.009162363468008</v>
          </cell>
          <cell r="K69">
            <v>1.8838036568995022</v>
          </cell>
          <cell r="V69">
            <v>-1.5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 xml:space="preserve">Financing of the remaining  gap </v>
          </cell>
          <cell r="B70" t="str">
            <v xml:space="preserve">Financing of the remaining  gap </v>
          </cell>
        </row>
        <row r="71">
          <cell r="A71" t="str">
            <v>IMF</v>
          </cell>
          <cell r="B71" t="str">
            <v>IMF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>Other multilaterals</v>
          </cell>
          <cell r="B72" t="str">
            <v>Other multilaterals</v>
          </cell>
          <cell r="V72">
            <v>9.1434179030644565</v>
          </cell>
          <cell r="W72">
            <v>6.9834810416480373</v>
          </cell>
          <cell r="X72">
            <v>7.3805767451537658</v>
          </cell>
          <cell r="Y72">
            <v>6.7688722549880467</v>
          </cell>
          <cell r="Z72">
            <v>5.4799876539729553</v>
          </cell>
          <cell r="AA72">
            <v>4.2564842366682569</v>
          </cell>
          <cell r="AB72">
            <v>4.6185055108025566</v>
          </cell>
          <cell r="AC72">
            <v>2.1470496463120234</v>
          </cell>
          <cell r="AD72">
            <v>1.732364151163523</v>
          </cell>
          <cell r="AE72">
            <v>1.6866896454742033</v>
          </cell>
          <cell r="AF72">
            <v>1.5273878565434273</v>
          </cell>
        </row>
        <row r="73">
          <cell r="A73" t="str">
            <v>Bilateral - Non Paris Club</v>
          </cell>
          <cell r="B73" t="str">
            <v>Bilateral - Non Paris Club</v>
          </cell>
          <cell r="V73">
            <v>1.5239029838440761</v>
          </cell>
          <cell r="W73">
            <v>1.1639135069413395</v>
          </cell>
          <cell r="X73">
            <v>1.2300961241922943</v>
          </cell>
          <cell r="Y73">
            <v>1.1281453758313411</v>
          </cell>
          <cell r="Z73">
            <v>0.91333127566215921</v>
          </cell>
          <cell r="AA73">
            <v>0.70941403944470949</v>
          </cell>
          <cell r="AB73">
            <v>0.76975091846709276</v>
          </cell>
          <cell r="AC73">
            <v>0.35784160771867057</v>
          </cell>
          <cell r="AD73">
            <v>0.28872735852725384</v>
          </cell>
          <cell r="AE73">
            <v>0.28111494091236722</v>
          </cell>
          <cell r="AF73">
            <v>0.25456464275723789</v>
          </cell>
        </row>
        <row r="74">
          <cell r="A74" t="str">
            <v>Bilateral -Paris Club</v>
          </cell>
          <cell r="B74" t="str">
            <v>Bilateral -Paris Club</v>
          </cell>
          <cell r="V74">
            <v>7.6195149192203804</v>
          </cell>
          <cell r="W74">
            <v>5.8195675347066977</v>
          </cell>
          <cell r="X74">
            <v>6.1504806209614715</v>
          </cell>
          <cell r="Y74">
            <v>5.6407268791567056</v>
          </cell>
          <cell r="Z74">
            <v>4.5666563783107961</v>
          </cell>
          <cell r="AA74">
            <v>3.5470701972235474</v>
          </cell>
          <cell r="AB74">
            <v>3.8487545923354638</v>
          </cell>
          <cell r="AC74">
            <v>1.7892080385933529</v>
          </cell>
          <cell r="AD74">
            <v>1.4436367926362692</v>
          </cell>
          <cell r="AE74">
            <v>1.4055747045618361</v>
          </cell>
          <cell r="AF74">
            <v>1.2728232137861895</v>
          </cell>
        </row>
        <row r="75">
          <cell r="A75" t="str">
            <v>Others</v>
          </cell>
          <cell r="B75" t="str">
            <v>Others</v>
          </cell>
        </row>
        <row r="77">
          <cell r="A77" t="str">
            <v>Debt Relief</v>
          </cell>
          <cell r="B77" t="str">
            <v xml:space="preserve">  Allégements de dette extérieure</v>
          </cell>
          <cell r="H77">
            <v>0</v>
          </cell>
          <cell r="I77">
            <v>0</v>
          </cell>
          <cell r="J77">
            <v>0</v>
          </cell>
          <cell r="K77">
            <v>23.139650063369633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9">
          <cell r="A79" t="str">
            <v xml:space="preserve">    Système bancaire </v>
          </cell>
          <cell r="B79" t="str">
            <v xml:space="preserve">    Système bancaire </v>
          </cell>
          <cell r="H79">
            <v>13.262376339342998</v>
          </cell>
          <cell r="I79">
            <v>0.38231259224999925</v>
          </cell>
          <cell r="J79">
            <v>0.67499999999999805</v>
          </cell>
          <cell r="K79">
            <v>3.6316940803419206</v>
          </cell>
          <cell r="V79">
            <v>-4.5706680947247387</v>
          </cell>
          <cell r="W79">
            <v>-4.6121125737888633</v>
          </cell>
          <cell r="X79">
            <v>-6.5869986883093423</v>
          </cell>
          <cell r="Y79">
            <v>-6.5869986883093352</v>
          </cell>
          <cell r="Z79">
            <v>-5.0987784653378512</v>
          </cell>
          <cell r="AA79">
            <v>-3.611293140520468</v>
          </cell>
          <cell r="AB79">
            <v>-3.6112931405204716</v>
          </cell>
          <cell r="AC79">
            <v>-2.2570582127912076E-4</v>
          </cell>
          <cell r="AD79">
            <v>0</v>
          </cell>
          <cell r="AE79">
            <v>0</v>
          </cell>
          <cell r="AF79">
            <v>0</v>
          </cell>
        </row>
        <row r="80">
          <cell r="A80" t="str">
            <v xml:space="preserve">     BEAC</v>
          </cell>
          <cell r="B80" t="str">
            <v xml:space="preserve">     BEAC</v>
          </cell>
          <cell r="H80">
            <v>11.495376339342998</v>
          </cell>
          <cell r="I80">
            <v>0.33731259224999932</v>
          </cell>
          <cell r="J80">
            <v>-1.5018308827823621</v>
          </cell>
          <cell r="K80">
            <v>4.8596940803419209</v>
          </cell>
          <cell r="V80">
            <v>-4.5706680947247387</v>
          </cell>
          <cell r="W80">
            <v>-4.6121125737888633</v>
          </cell>
          <cell r="X80">
            <v>-6.5869986883093423</v>
          </cell>
          <cell r="Y80">
            <v>-6.5869986883093352</v>
          </cell>
          <cell r="Z80">
            <v>-5.0987784653378512</v>
          </cell>
          <cell r="AA80">
            <v>-3.611293140520468</v>
          </cell>
          <cell r="AB80">
            <v>-3.6112931405204716</v>
          </cell>
          <cell r="AC80">
            <v>-2.2570582127912076E-4</v>
          </cell>
          <cell r="AD80">
            <v>0</v>
          </cell>
          <cell r="AE80">
            <v>0</v>
          </cell>
          <cell r="AF80">
            <v>0</v>
          </cell>
        </row>
        <row r="81">
          <cell r="A81" t="str">
            <v xml:space="preserve">        of which FMI (net) </v>
          </cell>
          <cell r="B81" t="str">
            <v xml:space="preserve">        of which FMI (net) </v>
          </cell>
          <cell r="H81">
            <v>-0.94062366065700009</v>
          </cell>
          <cell r="I81">
            <v>-0.44268740775000004</v>
          </cell>
          <cell r="J81">
            <v>-0.44783088278236</v>
          </cell>
          <cell r="K81">
            <v>5.86769408034192</v>
          </cell>
          <cell r="V81">
            <v>-2.982446427724736</v>
          </cell>
          <cell r="W81">
            <v>-2.9757055477888663</v>
          </cell>
          <cell r="X81">
            <v>-6.5869986883093352</v>
          </cell>
          <cell r="Y81">
            <v>-6.5869986883093352</v>
          </cell>
          <cell r="Z81">
            <v>-5.0991459144149012</v>
          </cell>
          <cell r="AA81">
            <v>-3.611293140520468</v>
          </cell>
          <cell r="AB81">
            <v>-3.611293140520468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 xml:space="preserve">      Banques commerciales</v>
          </cell>
          <cell r="B82" t="str">
            <v xml:space="preserve">      Banques commerciales</v>
          </cell>
          <cell r="H82">
            <v>1.7669999999999999</v>
          </cell>
          <cell r="I82">
            <v>4.4999999999999929E-2</v>
          </cell>
          <cell r="J82">
            <v>1.6070000000000002</v>
          </cell>
          <cell r="K82">
            <v>-1.2280000000000002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4">
          <cell r="A84" t="str">
            <v xml:space="preserve">    Non-bancaire</v>
          </cell>
          <cell r="B84" t="str">
            <v xml:space="preserve">    Non-bancaire</v>
          </cell>
          <cell r="H84">
            <v>-1.4958918904202829</v>
          </cell>
          <cell r="I84">
            <v>-1.503852927552964</v>
          </cell>
          <cell r="J84">
            <v>-23.764721931484001</v>
          </cell>
          <cell r="K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7">
          <cell r="A87" t="str">
            <v>Military expenditure</v>
          </cell>
          <cell r="B87" t="str">
            <v>Military expenditure</v>
          </cell>
          <cell r="H87">
            <v>-1.7</v>
          </cell>
          <cell r="I87">
            <v>-1.7</v>
          </cell>
          <cell r="J87">
            <v>-1.473695086504814</v>
          </cell>
          <cell r="K87">
            <v>-1.1659786521954876</v>
          </cell>
          <cell r="V87">
            <v>-1</v>
          </cell>
          <cell r="W87">
            <v>-1</v>
          </cell>
          <cell r="X87">
            <v>-1</v>
          </cell>
          <cell r="Y87">
            <v>-1</v>
          </cell>
          <cell r="Z87">
            <v>-1</v>
          </cell>
          <cell r="AA87">
            <v>-1</v>
          </cell>
          <cell r="AB87">
            <v>-1</v>
          </cell>
          <cell r="AC87">
            <v>-1</v>
          </cell>
          <cell r="AD87">
            <v>-1</v>
          </cell>
          <cell r="AE87">
            <v>-1</v>
          </cell>
          <cell r="AF87">
            <v>-1</v>
          </cell>
        </row>
        <row r="88">
          <cell r="A88" t="str">
            <v>Domestic financing</v>
          </cell>
          <cell r="B88" t="str">
            <v>Domestic financing</v>
          </cell>
        </row>
        <row r="89">
          <cell r="A89" t="str">
            <v>Principal repayments</v>
          </cell>
          <cell r="B89" t="str">
            <v>Principal repayments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Bond issues and securitization</v>
          </cell>
          <cell r="B90" t="str">
            <v>Bond issues and securitization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>Privatization proceeds</v>
          </cell>
          <cell r="B91" t="str">
            <v>Privatization proceeds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Restructuration expenditure</v>
          </cell>
          <cell r="B92" t="str">
            <v>Restructuration expenditure</v>
          </cell>
          <cell r="H92">
            <v>-10.35</v>
          </cell>
          <cell r="I92">
            <v>-0.8</v>
          </cell>
          <cell r="J92">
            <v>0</v>
          </cell>
          <cell r="K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Net Changes in arrears</v>
          </cell>
          <cell r="B93" t="str">
            <v>Net Changes in arrears</v>
          </cell>
        </row>
        <row r="94">
          <cell r="A94" t="str">
            <v>Of which: Current expenditure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V94">
            <v>-1.5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>Cash payments (-)</v>
          </cell>
          <cell r="B95" t="str">
            <v>Cash payments (-)</v>
          </cell>
          <cell r="H95">
            <v>0</v>
          </cell>
          <cell r="I95">
            <v>0</v>
          </cell>
          <cell r="J95">
            <v>0</v>
          </cell>
          <cell r="K95">
            <v>1.4</v>
          </cell>
          <cell r="V95">
            <v>-1.5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Bond issues and cancellations</v>
          </cell>
          <cell r="B96" t="str">
            <v>Bond issues and cancellations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Accumulation</v>
          </cell>
          <cell r="B97" t="str">
            <v>Accumulation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101">
          <cell r="AI101">
            <v>9999</v>
          </cell>
        </row>
        <row r="102">
          <cell r="AI102" t="str">
            <v>range end</v>
          </cell>
        </row>
        <row r="103">
          <cell r="AI103">
            <v>9999</v>
          </cell>
        </row>
        <row r="104">
          <cell r="AI104" t="str">
            <v>range end</v>
          </cell>
        </row>
      </sheetData>
      <sheetData sheetId="9" refreshError="1">
        <row r="13">
          <cell r="A13" t="str">
            <v>CFAF/SDR (average)</v>
          </cell>
          <cell r="B13" t="str">
            <v xml:space="preserve">  CFAF/DTS (moyenne)</v>
          </cell>
          <cell r="H13">
            <v>385.97606100000007</v>
          </cell>
          <cell r="I13">
            <v>372.78939600000001</v>
          </cell>
          <cell r="J13">
            <v>395.37630799999999</v>
          </cell>
          <cell r="K13">
            <v>794.87983999999983</v>
          </cell>
          <cell r="V13">
            <v>904.86845501357277</v>
          </cell>
          <cell r="W13">
            <v>902.82328513011703</v>
          </cell>
          <cell r="X13">
            <v>902.82328513011703</v>
          </cell>
          <cell r="Y13">
            <v>902.82328513011703</v>
          </cell>
          <cell r="Z13">
            <v>902.82328513011703</v>
          </cell>
          <cell r="AA13">
            <v>902.82328513011703</v>
          </cell>
          <cell r="AB13">
            <v>902.82328513011703</v>
          </cell>
          <cell r="AC13">
            <v>902.82328513011703</v>
          </cell>
          <cell r="AD13">
            <v>902.82328513011703</v>
          </cell>
          <cell r="AE13">
            <v>902.82328513011703</v>
          </cell>
          <cell r="AF13">
            <v>902.82328513011703</v>
          </cell>
        </row>
        <row r="14">
          <cell r="A14" t="str">
            <v>CFAF/SDR (e.o.p.)</v>
          </cell>
          <cell r="B14" t="str">
            <v xml:space="preserve">  CFAF/DTS (fin de période)</v>
          </cell>
          <cell r="H14">
            <v>370.47359999999998</v>
          </cell>
          <cell r="I14">
            <v>387.76773000000003</v>
          </cell>
          <cell r="J14">
            <v>404.90294</v>
          </cell>
          <cell r="K14">
            <v>780.43581000000006</v>
          </cell>
          <cell r="V14">
            <v>903.91272381167278</v>
          </cell>
          <cell r="W14">
            <v>901.90804582378382</v>
          </cell>
          <cell r="X14">
            <v>902.82328513011703</v>
          </cell>
          <cell r="Y14">
            <v>902.82328513011703</v>
          </cell>
          <cell r="Z14">
            <v>902.82328513011703</v>
          </cell>
          <cell r="AA14">
            <v>902.82328513011703</v>
          </cell>
          <cell r="AB14">
            <v>902.82328513011703</v>
          </cell>
          <cell r="AC14">
            <v>902.82328513011703</v>
          </cell>
          <cell r="AD14">
            <v>902.82328513011703</v>
          </cell>
          <cell r="AE14">
            <v>902.82328513011703</v>
          </cell>
          <cell r="AF14">
            <v>902.82328513011703</v>
          </cell>
        </row>
        <row r="16">
          <cell r="A16" t="str">
            <v>Nominal GDP</v>
          </cell>
          <cell r="B16" t="str">
            <v>PIB nominal</v>
          </cell>
          <cell r="H16">
            <v>396.16799999999995</v>
          </cell>
          <cell r="I16">
            <v>379.60699999999997</v>
          </cell>
          <cell r="J16">
            <v>367.78300000000002</v>
          </cell>
          <cell r="K16">
            <v>473.58499999999998</v>
          </cell>
          <cell r="V16">
            <v>981.24725761403386</v>
          </cell>
          <cell r="W16">
            <v>1060.893453844124</v>
          </cell>
          <cell r="X16">
            <v>1144.5035690514455</v>
          </cell>
          <cell r="Y16">
            <v>1234.8876856614104</v>
          </cell>
          <cell r="Z16">
            <v>1332.951346532614</v>
          </cell>
          <cell r="AA16">
            <v>1439.4582522678863</v>
          </cell>
          <cell r="AB16">
            <v>1555.2845578995814</v>
          </cell>
          <cell r="AC16">
            <v>1681.0232507690803</v>
          </cell>
          <cell r="AD16">
            <v>1817.7359488414297</v>
          </cell>
          <cell r="AE16">
            <v>1966.7978377330253</v>
          </cell>
          <cell r="AF16">
            <v>2129.4943491029203</v>
          </cell>
        </row>
        <row r="17">
          <cell r="A17" t="str">
            <v>(Growth rate)</v>
          </cell>
          <cell r="B17" t="str">
            <v xml:space="preserve">  (Taux de croissance)</v>
          </cell>
          <cell r="H17">
            <v>-2.1797021548623952</v>
          </cell>
          <cell r="I17">
            <v>-4.1802972476323141</v>
          </cell>
          <cell r="J17">
            <v>-3.1148003066329033</v>
          </cell>
          <cell r="K17">
            <v>28.767506926638788</v>
          </cell>
          <cell r="V17">
            <v>8.1410257939342081</v>
          </cell>
          <cell r="W17">
            <v>8.1168324917161971</v>
          </cell>
          <cell r="X17">
            <v>7.8811038850661319</v>
          </cell>
          <cell r="Y17">
            <v>7.8972332681211732</v>
          </cell>
          <cell r="Z17">
            <v>7.9410995841844745</v>
          </cell>
          <cell r="AA17">
            <v>7.9903070740223958</v>
          </cell>
          <cell r="AB17">
            <v>8.0465206579773287</v>
          </cell>
          <cell r="AC17">
            <v>8.0846101268638328</v>
          </cell>
          <cell r="AD17">
            <v>8.1327071478519031</v>
          </cell>
          <cell r="AE17">
            <v>8.2004148614986292</v>
          </cell>
          <cell r="AF17">
            <v>8.2721522389623168</v>
          </cell>
        </row>
        <row r="18">
          <cell r="A18" t="str">
            <v>Nominal secondary sector GDP</v>
          </cell>
          <cell r="B18" t="str">
            <v>PIB nominal du secteur secondaire</v>
          </cell>
          <cell r="H18">
            <v>77.347999999999999</v>
          </cell>
          <cell r="I18">
            <v>73.801000000000002</v>
          </cell>
          <cell r="J18">
            <v>74.933999999999997</v>
          </cell>
          <cell r="K18">
            <v>99.084000000000003</v>
          </cell>
          <cell r="V18">
            <v>180.61162989203135</v>
          </cell>
          <cell r="W18">
            <v>194.9467602468408</v>
          </cell>
          <cell r="X18">
            <v>208.07328708450058</v>
          </cell>
          <cell r="Y18">
            <v>222.11405779686513</v>
          </cell>
          <cell r="Z18">
            <v>237.13501089924677</v>
          </cell>
          <cell r="AA18">
            <v>253.20700441515993</v>
          </cell>
          <cell r="AB18">
            <v>270.406194413153</v>
          </cell>
          <cell r="AC18">
            <v>288.81444345530986</v>
          </cell>
          <cell r="AD18">
            <v>308.5197613731512</v>
          </cell>
          <cell r="AE18">
            <v>329.61678098515131</v>
          </cell>
          <cell r="AF18">
            <v>352.20727158509942</v>
          </cell>
        </row>
        <row r="19">
          <cell r="A19" t="str">
            <v>(Growth rate)</v>
          </cell>
          <cell r="B19" t="str">
            <v xml:space="preserve">  (Taux de croissance)</v>
          </cell>
          <cell r="H19">
            <v>5.4390795823223037</v>
          </cell>
          <cell r="I19">
            <v>-4.5857682163727542</v>
          </cell>
          <cell r="J19">
            <v>1.5352095500061003</v>
          </cell>
          <cell r="K19">
            <v>32.228360957642742</v>
          </cell>
          <cell r="V19">
            <v>7.9291435022363244</v>
          </cell>
          <cell r="W19">
            <v>7.936991855606923</v>
          </cell>
          <cell r="X19">
            <v>6.7333906042034375</v>
          </cell>
          <cell r="Y19">
            <v>6.7479929351346613</v>
          </cell>
          <cell r="Z19">
            <v>6.7627205821070069</v>
          </cell>
          <cell r="AA19">
            <v>6.7775709099074266</v>
          </cell>
          <cell r="AB19">
            <v>6.7925411612204778</v>
          </cell>
          <cell r="AC19">
            <v>6.8076284576642943</v>
          </cell>
          <cell r="AD19">
            <v>6.8228298010623911</v>
          </cell>
          <cell r="AE19">
            <v>6.8381420749523691</v>
          </cell>
          <cell r="AF19">
            <v>6.8535620463345825</v>
          </cell>
        </row>
        <row r="20">
          <cell r="A20" t="str">
            <v>Real GDP</v>
          </cell>
          <cell r="B20" t="str">
            <v>PIB réel (base 1990)</v>
          </cell>
          <cell r="H20">
            <v>402.00810998769145</v>
          </cell>
          <cell r="I20">
            <v>367.63630040338575</v>
          </cell>
          <cell r="J20">
            <v>377.75909364002479</v>
          </cell>
          <cell r="K20">
            <v>389.15222180314834</v>
          </cell>
          <cell r="V20">
            <v>589.22875271715304</v>
          </cell>
          <cell r="W20">
            <v>619.8432318967109</v>
          </cell>
          <cell r="X20">
            <v>649.45189229797131</v>
          </cell>
          <cell r="Y20">
            <v>680.45453826642461</v>
          </cell>
          <cell r="Z20">
            <v>713.04239261604437</v>
          </cell>
          <cell r="AA20">
            <v>747.31886123747427</v>
          </cell>
          <cell r="AB20">
            <v>783.40989324715451</v>
          </cell>
          <cell r="AC20">
            <v>821.32382960570703</v>
          </cell>
          <cell r="AD20">
            <v>861.14039461357311</v>
          </cell>
          <cell r="AE20">
            <v>903.10132105004493</v>
          </cell>
          <cell r="AF20">
            <v>947.34249831653813</v>
          </cell>
        </row>
        <row r="21">
          <cell r="A21" t="str">
            <v>(Growth rate)</v>
          </cell>
          <cell r="B21" t="str">
            <v xml:space="preserve">  (Taux de croissance)</v>
          </cell>
          <cell r="H21">
            <v>-4.2504218821501905</v>
          </cell>
          <cell r="I21">
            <v>-8.550028900003559</v>
          </cell>
          <cell r="J21">
            <v>2.7534803351932036</v>
          </cell>
          <cell r="K21">
            <v>3.0159772074157765</v>
          </cell>
          <cell r="V21">
            <v>5.1159292747647855</v>
          </cell>
          <cell r="W21">
            <v>5.1956865713669087</v>
          </cell>
          <cell r="X21">
            <v>4.776798209227584</v>
          </cell>
          <cell r="Y21">
            <v>4.7736631975550781</v>
          </cell>
          <cell r="Z21">
            <v>4.7891302823320103</v>
          </cell>
          <cell r="AA21">
            <v>4.8070730403103612</v>
          </cell>
          <cell r="AB21">
            <v>4.8294019971498736</v>
          </cell>
          <cell r="AC21">
            <v>4.8396039781171352</v>
          </cell>
          <cell r="AD21">
            <v>4.8478521592367319</v>
          </cell>
          <cell r="AE21">
            <v>4.8727160749788334</v>
          </cell>
          <cell r="AF21">
            <v>4.8988055088938998</v>
          </cell>
        </row>
        <row r="22">
          <cell r="A22" t="str">
            <v>CPI Annual average</v>
          </cell>
          <cell r="H22">
            <v>131.05000000000001</v>
          </cell>
          <cell r="I22">
            <v>130.05833333333334</v>
          </cell>
          <cell r="J22">
            <v>126.27500000000001</v>
          </cell>
          <cell r="K22">
            <v>157.27500000000001</v>
          </cell>
          <cell r="V22">
            <v>224.18386657741573</v>
          </cell>
          <cell r="W22">
            <v>229.7884632418511</v>
          </cell>
          <cell r="X22">
            <v>235.53317482289737</v>
          </cell>
          <cell r="Y22">
            <v>241.42150419346979</v>
          </cell>
          <cell r="Z22">
            <v>247.45704179830651</v>
          </cell>
          <cell r="AA22">
            <v>253.64346784326415</v>
          </cell>
          <cell r="AB22">
            <v>259.98455453934571</v>
          </cell>
          <cell r="AC22">
            <v>266.48416840282931</v>
          </cell>
          <cell r="AD22">
            <v>273.14627261290002</v>
          </cell>
          <cell r="AE22">
            <v>279.97492942822248</v>
          </cell>
          <cell r="AF22">
            <v>286.97430266392803</v>
          </cell>
        </row>
        <row r="23">
          <cell r="A23" t="str">
            <v>(growth rate)</v>
          </cell>
          <cell r="H23">
            <v>-2.8479644158892925</v>
          </cell>
          <cell r="I23">
            <v>-0.75670863538089828</v>
          </cell>
          <cell r="J23">
            <v>-2.9089511116806688</v>
          </cell>
          <cell r="K23">
            <v>24.54959413977431</v>
          </cell>
          <cell r="V23">
            <v>2.4999999999998801</v>
          </cell>
          <cell r="W23">
            <v>2.5</v>
          </cell>
          <cell r="X23">
            <v>2.5</v>
          </cell>
          <cell r="Y23">
            <v>2.5</v>
          </cell>
          <cell r="Z23">
            <v>2.5</v>
          </cell>
          <cell r="AA23">
            <v>2.5</v>
          </cell>
          <cell r="AB23">
            <v>2.5</v>
          </cell>
          <cell r="AC23">
            <v>2.5</v>
          </cell>
          <cell r="AD23">
            <v>2.5</v>
          </cell>
          <cell r="AE23">
            <v>2.5</v>
          </cell>
          <cell r="AF23">
            <v>2.5</v>
          </cell>
        </row>
        <row r="25">
          <cell r="A25" t="str">
            <v>Exports of goods (f.o.b. value)</v>
          </cell>
          <cell r="B25" t="str">
            <v xml:space="preserve">     Exports, f.o.b.</v>
          </cell>
          <cell r="H25">
            <v>35.049928569999999</v>
          </cell>
          <cell r="I25">
            <v>30.675575976000001</v>
          </cell>
          <cell r="J25">
            <v>37.486103176</v>
          </cell>
          <cell r="K25">
            <v>92.734217799999996</v>
          </cell>
          <cell r="V25">
            <v>149.3336214592415</v>
          </cell>
          <cell r="W25">
            <v>159.09776730450176</v>
          </cell>
          <cell r="X25">
            <v>171.21934451572389</v>
          </cell>
          <cell r="Y25">
            <v>184.40082543776143</v>
          </cell>
          <cell r="Z25">
            <v>198.59794790204757</v>
          </cell>
          <cell r="AA25">
            <v>214.03408084132403</v>
          </cell>
          <cell r="AB25">
            <v>231.20289469490339</v>
          </cell>
          <cell r="AC25">
            <v>251.90083377944691</v>
          </cell>
          <cell r="AD25">
            <v>272.45154797817906</v>
          </cell>
          <cell r="AE25">
            <v>294.86397849277171</v>
          </cell>
          <cell r="AF25">
            <v>319.3246524328647</v>
          </cell>
        </row>
        <row r="26">
          <cell r="A26" t="str">
            <v>Imports of goods (f.o.b. value)</v>
          </cell>
          <cell r="B26" t="str">
            <v>Importations (valeurs)</v>
          </cell>
          <cell r="H26">
            <v>-50.399000000000001</v>
          </cell>
          <cell r="I26">
            <v>-50.111789999999999</v>
          </cell>
          <cell r="J26">
            <v>-44.810827500000002</v>
          </cell>
          <cell r="K26">
            <v>-83.777786000000006</v>
          </cell>
          <cell r="V26">
            <v>-148.13410803836396</v>
          </cell>
          <cell r="W26">
            <v>-158.55454680720385</v>
          </cell>
          <cell r="X26">
            <v>-168.47217764487027</v>
          </cell>
          <cell r="Y26">
            <v>-179.26220768710635</v>
          </cell>
          <cell r="Z26">
            <v>-191.05345870723374</v>
          </cell>
          <cell r="AA26">
            <v>-204.46909798422192</v>
          </cell>
          <cell r="AB26">
            <v>-218.74331480113639</v>
          </cell>
          <cell r="AC26">
            <v>-234.20746682763331</v>
          </cell>
          <cell r="AD26">
            <v>-250.96838545163513</v>
          </cell>
          <cell r="AE26">
            <v>-268.93092710066321</v>
          </cell>
          <cell r="AF26">
            <v>-288.4299206113717</v>
          </cell>
        </row>
        <row r="27">
          <cell r="A27" t="str">
            <v xml:space="preserve">  Petroleum products</v>
          </cell>
          <cell r="B27" t="str">
            <v xml:space="preserve">  Produits pétroliers</v>
          </cell>
          <cell r="H27">
            <v>-4.3989716739999993</v>
          </cell>
          <cell r="I27">
            <v>-4.1457900000000008</v>
          </cell>
          <cell r="J27">
            <v>-4.1668275000000001</v>
          </cell>
          <cell r="K27">
            <v>-6.0777859999999997</v>
          </cell>
          <cell r="V27">
            <v>-13.128519371091501</v>
          </cell>
          <cell r="W27">
            <v>-13.76365434818727</v>
          </cell>
          <cell r="X27">
            <v>-14.421116342615301</v>
          </cell>
          <cell r="Y27">
            <v>-15.109531866138521</v>
          </cell>
          <cell r="Z27">
            <v>-15.833147032257461</v>
          </cell>
          <cell r="AA27">
            <v>-17.248808743490933</v>
          </cell>
          <cell r="AB27">
            <v>-18.497704987753455</v>
          </cell>
          <cell r="AC27">
            <v>-19.8389578292465</v>
          </cell>
          <cell r="AD27">
            <v>-21.279137761759412</v>
          </cell>
          <cell r="AE27">
            <v>-22.829277951838332</v>
          </cell>
          <cell r="AF27">
            <v>-24.498435594971298</v>
          </cell>
        </row>
        <row r="28">
          <cell r="A28" t="str">
            <v xml:space="preserve">  PIP</v>
          </cell>
          <cell r="B28" t="str">
            <v xml:space="preserve">  PIP</v>
          </cell>
          <cell r="H28">
            <v>-9.2119999999999997</v>
          </cell>
          <cell r="I28">
            <v>-11.1</v>
          </cell>
          <cell r="J28">
            <v>-12.9</v>
          </cell>
          <cell r="K28">
            <v>-20.100000000000001</v>
          </cell>
          <cell r="V28">
            <v>-45.602075989370604</v>
          </cell>
          <cell r="W28">
            <v>-48.598848998413899</v>
          </cell>
          <cell r="X28">
            <v>-50.825309994015214</v>
          </cell>
          <cell r="Y28">
            <v>-53.382215744950486</v>
          </cell>
          <cell r="Z28">
            <v>-56.336157016187045</v>
          </cell>
          <cell r="AA28">
            <v>-59.606282310232928</v>
          </cell>
          <cell r="AB28">
            <v>-63.231519309518831</v>
          </cell>
          <cell r="AC28">
            <v>-67.247605736449302</v>
          </cell>
          <cell r="AD28">
            <v>-71.703576527515452</v>
          </cell>
          <cell r="AE28">
            <v>-76.408623216844646</v>
          </cell>
          <cell r="AF28">
            <v>-81.618200411226582</v>
          </cell>
        </row>
        <row r="29">
          <cell r="A29" t="str">
            <v xml:space="preserve">  Others</v>
          </cell>
          <cell r="B29" t="str">
            <v xml:space="preserve">  Autres</v>
          </cell>
          <cell r="H29">
            <v>-36.788028326000003</v>
          </cell>
          <cell r="I29">
            <v>-34.866</v>
          </cell>
          <cell r="J29">
            <v>-27.744000000000007</v>
          </cell>
          <cell r="K29">
            <v>-57.6</v>
          </cell>
          <cell r="V29">
            <v>-89.403512677901858</v>
          </cell>
          <cell r="W29">
            <v>-96.19204346060269</v>
          </cell>
          <cell r="X29">
            <v>-103.22575130823975</v>
          </cell>
          <cell r="Y29">
            <v>-110.77046007601734</v>
          </cell>
          <cell r="Z29">
            <v>-118.88415465878923</v>
          </cell>
          <cell r="AA29">
            <v>-127.61400693049805</v>
          </cell>
          <cell r="AB29">
            <v>-137.01409050386411</v>
          </cell>
          <cell r="AC29">
            <v>-147.12090326193749</v>
          </cell>
          <cell r="AD29">
            <v>-157.98567116236026</v>
          </cell>
          <cell r="AE29">
            <v>-169.69302593198023</v>
          </cell>
          <cell r="AF29">
            <v>-182.31328460517383</v>
          </cell>
        </row>
        <row r="30">
          <cell r="A30" t="str">
            <v>Imports of goods (c.i.f. value)</v>
          </cell>
          <cell r="H30">
            <v>-65.843482266080002</v>
          </cell>
          <cell r="I30">
            <v>-65.4584428</v>
          </cell>
          <cell r="J30">
            <v>-57.9642123</v>
          </cell>
          <cell r="K30">
            <v>-106.47778600000001</v>
          </cell>
          <cell r="V30">
            <v>-192.65573594394033</v>
          </cell>
          <cell r="W30">
            <v>-206.16190132616876</v>
          </cell>
          <cell r="X30">
            <v>-218.92510265892483</v>
          </cell>
          <cell r="Y30">
            <v>-232.82986802393512</v>
          </cell>
          <cell r="Z30">
            <v>-248.04741995687152</v>
          </cell>
          <cell r="AA30">
            <v>-265.37742762009663</v>
          </cell>
          <cell r="AB30">
            <v>-283.82552094563624</v>
          </cell>
          <cell r="AC30">
            <v>-303.82421025639837</v>
          </cell>
          <cell r="AD30">
            <v>-325.51471360396931</v>
          </cell>
          <cell r="AE30">
            <v>-348.75002373568543</v>
          </cell>
          <cell r="AF30">
            <v>-373.98744095545976</v>
          </cell>
        </row>
        <row r="31">
          <cell r="A31" t="str">
            <v>Imports (volume)</v>
          </cell>
          <cell r="B31" t="str">
            <v>Importations (volume)</v>
          </cell>
          <cell r="H31">
            <v>78.31609052112529</v>
          </cell>
          <cell r="I31">
            <v>78.633514614006216</v>
          </cell>
          <cell r="J31">
            <v>71.900460852321274</v>
          </cell>
          <cell r="K31">
            <v>67.612252719686296</v>
          </cell>
          <cell r="V31">
            <v>97.772318348173556</v>
          </cell>
          <cell r="W31">
            <v>103.4377836020706</v>
          </cell>
          <cell r="X31">
            <v>108.26171158228776</v>
          </cell>
          <cell r="Y31">
            <v>113.46769005743525</v>
          </cell>
          <cell r="Z31">
            <v>119.11411301455118</v>
          </cell>
          <cell r="AA31">
            <v>125.15711219577172</v>
          </cell>
          <cell r="AB31">
            <v>131.63147977481739</v>
          </cell>
          <cell r="AC31">
            <v>138.55517949396886</v>
          </cell>
          <cell r="AD31">
            <v>145.96157201530923</v>
          </cell>
          <cell r="AE31">
            <v>153.7653918348156</v>
          </cell>
          <cell r="AF31">
            <v>162.12778651857676</v>
          </cell>
        </row>
        <row r="32">
          <cell r="A32" t="str">
            <v xml:space="preserve">  Petroleum products</v>
          </cell>
          <cell r="B32" t="str">
            <v xml:space="preserve">  Produits pétroliers</v>
          </cell>
          <cell r="H32">
            <v>88.200478785717905</v>
          </cell>
          <cell r="I32">
            <v>75.281413945907403</v>
          </cell>
          <cell r="J32">
            <v>75.663423827229664</v>
          </cell>
          <cell r="K32">
            <v>71.247389599144299</v>
          </cell>
          <cell r="V32">
            <v>112.05000296536811</v>
          </cell>
          <cell r="W32">
            <v>117.87176992265353</v>
          </cell>
          <cell r="X32">
            <v>123.50226651749983</v>
          </cell>
          <cell r="Y32">
            <v>129.39784876238519</v>
          </cell>
          <cell r="Z32">
            <v>135.59488032214298</v>
          </cell>
          <cell r="AA32">
            <v>142.11302525814125</v>
          </cell>
          <cell r="AB32">
            <v>148.97623453815868</v>
          </cell>
          <cell r="AC32">
            <v>156.18609431130653</v>
          </cell>
          <cell r="AD32">
            <v>163.75776525679441</v>
          </cell>
          <cell r="AE32">
            <v>171.73721620847797</v>
          </cell>
          <cell r="AF32">
            <v>180.15028841690955</v>
          </cell>
        </row>
        <row r="33">
          <cell r="A33" t="str">
            <v xml:space="preserve">  PIP</v>
          </cell>
          <cell r="B33" t="str">
            <v xml:space="preserve">  PIP</v>
          </cell>
          <cell r="H33">
            <v>115.65578111844984</v>
          </cell>
          <cell r="I33">
            <v>142.54169746153869</v>
          </cell>
          <cell r="J33">
            <v>169.606897729129</v>
          </cell>
          <cell r="K33">
            <v>129.97312096463068</v>
          </cell>
          <cell r="V33">
            <v>241.1361209369968</v>
          </cell>
          <cell r="W33">
            <v>252.06232078933022</v>
          </cell>
          <cell r="X33">
            <v>257.68334494945378</v>
          </cell>
          <cell r="Y33">
            <v>264.56188462377673</v>
          </cell>
          <cell r="Z33">
            <v>272.92433697375765</v>
          </cell>
          <cell r="AA33">
            <v>282.2743704292148</v>
          </cell>
          <cell r="AB33">
            <v>292.70988924985409</v>
          </cell>
          <cell r="AC33">
            <v>304.30211516218947</v>
          </cell>
          <cell r="AD33">
            <v>317.17089628099671</v>
          </cell>
          <cell r="AE33">
            <v>330.38418608686874</v>
          </cell>
          <cell r="AF33">
            <v>344.97550441661167</v>
          </cell>
        </row>
        <row r="34">
          <cell r="A34" t="str">
            <v xml:space="preserve">  Others</v>
          </cell>
          <cell r="B34" t="str">
            <v xml:space="preserve">  Autres</v>
          </cell>
          <cell r="H34">
            <v>71.350520522596113</v>
          </cell>
          <cell r="I34">
            <v>69.166896602308043</v>
          </cell>
          <cell r="J34">
            <v>56.350800882459012</v>
          </cell>
          <cell r="K34">
            <v>57.53832172506204</v>
          </cell>
          <cell r="V34">
            <v>73.031371356313301</v>
          </cell>
          <cell r="W34">
            <v>77.072299112251528</v>
          </cell>
          <cell r="X34">
            <v>80.848428452423562</v>
          </cell>
          <cell r="Y34">
            <v>84.807030304963988</v>
          </cell>
          <cell r="Z34">
            <v>88.972590703493921</v>
          </cell>
          <cell r="AA34">
            <v>93.358738350558539</v>
          </cell>
          <cell r="AB34">
            <v>97.981983601602309</v>
          </cell>
          <cell r="AC34">
            <v>102.8441857322495</v>
          </cell>
          <cell r="AD34">
            <v>107.95615971703313</v>
          </cell>
          <cell r="AE34">
            <v>113.34910307840364</v>
          </cell>
          <cell r="AF34">
            <v>119.04105735620654</v>
          </cell>
        </row>
        <row r="36">
          <cell r="A36" t="str">
            <v>Domestic debt service</v>
          </cell>
          <cell r="B36" t="str">
            <v>Dette service int.</v>
          </cell>
        </row>
        <row r="37">
          <cell r="A37" t="str">
            <v xml:space="preserve">  BEAC</v>
          </cell>
          <cell r="B37" t="str">
            <v xml:space="preserve">  BEAC</v>
          </cell>
        </row>
        <row r="38">
          <cell r="A38" t="str">
            <v xml:space="preserve">    Principal</v>
          </cell>
          <cell r="B38" t="str">
            <v xml:space="preserve">    Principal</v>
          </cell>
          <cell r="H38">
            <v>-0.94062366065700009</v>
          </cell>
          <cell r="I38">
            <v>-0.68910119850600005</v>
          </cell>
          <cell r="J38">
            <v>-0.81407981817200004</v>
          </cell>
          <cell r="K38">
            <v>-2.3552289659199994</v>
          </cell>
          <cell r="V38">
            <v>-4.570668094724736</v>
          </cell>
          <cell r="W38">
            <v>-4.6121125737888669</v>
          </cell>
          <cell r="X38">
            <v>-8.2730529803093358</v>
          </cell>
          <cell r="Y38">
            <v>-8.3242065033093358</v>
          </cell>
          <cell r="Z38">
            <v>-6.8890592084149009</v>
          </cell>
          <cell r="AA38">
            <v>-4.5265121655204679</v>
          </cell>
          <cell r="AB38">
            <v>-3.611293140520468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A39" t="str">
            <v xml:space="preserve">      IMF</v>
          </cell>
          <cell r="B39" t="str">
            <v xml:space="preserve">      FMI</v>
          </cell>
          <cell r="H39">
            <v>-0.94062366065700009</v>
          </cell>
          <cell r="I39">
            <v>-0.68910119850600005</v>
          </cell>
          <cell r="J39">
            <v>-0.81407981817200004</v>
          </cell>
          <cell r="K39">
            <v>-2.3552289659199994</v>
          </cell>
          <cell r="V39">
            <v>-2.982446427724736</v>
          </cell>
          <cell r="W39">
            <v>-2.9757055477888663</v>
          </cell>
          <cell r="X39">
            <v>-6.5869986883093352</v>
          </cell>
          <cell r="Y39">
            <v>-6.5869986883093352</v>
          </cell>
          <cell r="Z39">
            <v>-5.0991459144149012</v>
          </cell>
          <cell r="AA39">
            <v>-3.611293140520468</v>
          </cell>
          <cell r="AB39">
            <v>-3.611293140520468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A40" t="str">
            <v xml:space="preserve">      Loans</v>
          </cell>
          <cell r="B40" t="str">
            <v xml:space="preserve">      Prêts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V40">
            <v>-1.588221667</v>
          </cell>
          <cell r="W40">
            <v>-1.6364070260000001</v>
          </cell>
          <cell r="X40">
            <v>-1.6860542919999999</v>
          </cell>
          <cell r="Y40">
            <v>-1.7372078149999999</v>
          </cell>
          <cell r="Z40">
            <v>-1.789913294</v>
          </cell>
          <cell r="AA40">
            <v>-0.91521902499999996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</row>
        <row r="41">
          <cell r="A41" t="str">
            <v xml:space="preserve">    Interest</v>
          </cell>
          <cell r="B41" t="str">
            <v xml:space="preserve">    Intérêts</v>
          </cell>
          <cell r="H41">
            <v>-1.575369888772431</v>
          </cell>
          <cell r="I41">
            <v>-2.144585450505764</v>
          </cell>
          <cell r="J41">
            <v>-2.5321264566627919</v>
          </cell>
          <cell r="K41">
            <v>-1.5815691476635199</v>
          </cell>
          <cell r="V41">
            <v>-1.2689656328034267</v>
          </cell>
          <cell r="W41">
            <v>-1.2055455608830381</v>
          </cell>
          <cell r="X41">
            <v>-1.1410197671440938</v>
          </cell>
          <cell r="Y41">
            <v>-1.056931250702547</v>
          </cell>
          <cell r="Z41">
            <v>-0.9712907782610003</v>
          </cell>
          <cell r="AA41">
            <v>-0.89496125968892581</v>
          </cell>
          <cell r="AB41">
            <v>-0.86659575698632352</v>
          </cell>
          <cell r="AC41">
            <v>-0.84853929128372108</v>
          </cell>
          <cell r="AD41">
            <v>-0.84853929128372108</v>
          </cell>
          <cell r="AE41">
            <v>-0.84853929128372108</v>
          </cell>
          <cell r="AF41">
            <v>-0.84853929128372108</v>
          </cell>
        </row>
        <row r="42">
          <cell r="A42" t="str">
            <v xml:space="preserve">      Advances</v>
          </cell>
          <cell r="B42" t="str">
            <v xml:space="preserve">      Avances</v>
          </cell>
          <cell r="H42">
            <v>-0.69</v>
          </cell>
          <cell r="I42">
            <v>-1.036</v>
          </cell>
          <cell r="J42">
            <v>-1.236</v>
          </cell>
          <cell r="K42">
            <v>-0.95483306899999998</v>
          </cell>
          <cell r="V42">
            <v>-0.84853999999999996</v>
          </cell>
          <cell r="W42">
            <v>-0.84853999999999996</v>
          </cell>
          <cell r="X42">
            <v>-0.84853999999999996</v>
          </cell>
          <cell r="Y42">
            <v>-0.84853999999999996</v>
          </cell>
          <cell r="Z42">
            <v>-0.84853999999999996</v>
          </cell>
          <cell r="AA42">
            <v>-0.84853999999999996</v>
          </cell>
          <cell r="AB42">
            <v>-0.84853999999999996</v>
          </cell>
          <cell r="AC42">
            <v>-0.84853999999999996</v>
          </cell>
          <cell r="AD42">
            <v>-0.84853999999999996</v>
          </cell>
          <cell r="AE42">
            <v>-0.84853999999999996</v>
          </cell>
          <cell r="AF42">
            <v>-0.84853999999999996</v>
          </cell>
        </row>
        <row r="43">
          <cell r="A43" t="str">
            <v xml:space="preserve">      IMF</v>
          </cell>
          <cell r="B43" t="str">
            <v xml:space="preserve">      FMI</v>
          </cell>
          <cell r="H43">
            <v>-0.19536988877243103</v>
          </cell>
          <cell r="I43">
            <v>-7.2585450505763996E-2</v>
          </cell>
          <cell r="J43">
            <v>-6.0126456662791997E-2</v>
          </cell>
          <cell r="K43">
            <v>-0.36751507866351996</v>
          </cell>
          <cell r="V43">
            <v>-0.15759117980342666</v>
          </cell>
          <cell r="W43">
            <v>-0.14235646688303802</v>
          </cell>
          <cell r="X43">
            <v>-0.12747793914409372</v>
          </cell>
          <cell r="Y43">
            <v>-9.4542945702547024E-2</v>
          </cell>
          <cell r="Z43">
            <v>-6.1607952261000361E-2</v>
          </cell>
          <cell r="AA43">
            <v>-3.6112222688925853E-2</v>
          </cell>
          <cell r="AB43">
            <v>-1.8055756986323512E-2</v>
          </cell>
          <cell r="AC43">
            <v>7.0871627882998054E-7</v>
          </cell>
          <cell r="AD43">
            <v>7.0871627882998054E-7</v>
          </cell>
          <cell r="AE43">
            <v>7.0871627882998054E-7</v>
          </cell>
          <cell r="AF43">
            <v>7.0871627882998054E-7</v>
          </cell>
        </row>
        <row r="44">
          <cell r="A44" t="str">
            <v xml:space="preserve">      Loans</v>
          </cell>
          <cell r="B44" t="str">
            <v xml:space="preserve">      Prêts</v>
          </cell>
          <cell r="H44">
            <v>-0.5</v>
          </cell>
          <cell r="I44">
            <v>-0.7</v>
          </cell>
          <cell r="J44">
            <v>-0.9</v>
          </cell>
          <cell r="K44">
            <v>-0.25922099999999998</v>
          </cell>
          <cell r="V44">
            <v>-0.26283445299999997</v>
          </cell>
          <cell r="W44">
            <v>-0.21464909399999998</v>
          </cell>
          <cell r="X44">
            <v>-0.16500182799999999</v>
          </cell>
          <cell r="Y44">
            <v>-0.11384830500000001</v>
          </cell>
          <cell r="Z44">
            <v>-6.1142826000000004E-2</v>
          </cell>
          <cell r="AA44">
            <v>-1.0309037E-2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</row>
        <row r="45">
          <cell r="A45" t="str">
            <v xml:space="preserve">      Deposits</v>
          </cell>
          <cell r="B45" t="str">
            <v xml:space="preserve">      Dépôts</v>
          </cell>
          <cell r="H45">
            <v>-0.19</v>
          </cell>
          <cell r="I45">
            <v>-0.33600000000000002</v>
          </cell>
          <cell r="J45">
            <v>-0.33600000000000002</v>
          </cell>
          <cell r="K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A46" t="str">
            <v xml:space="preserve">  Commercial bank</v>
          </cell>
          <cell r="B46" t="str">
            <v xml:space="preserve">  Banque commerciale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V46">
            <v>-1.588221667</v>
          </cell>
          <cell r="W46">
            <v>-1.6364070260000001</v>
          </cell>
          <cell r="X46">
            <v>-1.6860542919999999</v>
          </cell>
          <cell r="Y46">
            <v>-1.7372078149999999</v>
          </cell>
          <cell r="Z46">
            <v>-1.789913294</v>
          </cell>
          <cell r="AA46">
            <v>-0.91521902499999996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A47" t="str">
            <v xml:space="preserve">    Principal</v>
          </cell>
          <cell r="B47" t="str">
            <v xml:space="preserve">    Principal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V47">
            <v>-1.588221667</v>
          </cell>
          <cell r="W47">
            <v>-1.6364070260000001</v>
          </cell>
          <cell r="X47">
            <v>-1.6860542919999999</v>
          </cell>
          <cell r="Y47">
            <v>-1.7372078149999999</v>
          </cell>
          <cell r="Z47">
            <v>-1.789913294</v>
          </cell>
          <cell r="AA47">
            <v>-0.91521902499999996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A48" t="str">
            <v xml:space="preserve">    Interest</v>
          </cell>
          <cell r="B48" t="str">
            <v xml:space="preserve">    Intérêts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A49" t="str">
            <v>Ext. arrears payments (incl IMF)</v>
          </cell>
          <cell r="H49">
            <v>0</v>
          </cell>
          <cell r="I49">
            <v>0</v>
          </cell>
          <cell r="J49">
            <v>0</v>
          </cell>
          <cell r="K49">
            <v>5.6714430000000009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</row>
        <row r="50">
          <cell r="A50" t="str">
            <v>Ext. arrears accumulation (excl. IMF)</v>
          </cell>
          <cell r="B50" t="str">
            <v>Accumulation brute d'arriérés extérieurs (FMI exclus)</v>
          </cell>
          <cell r="H50">
            <v>8.2109452873497126</v>
          </cell>
          <cell r="I50">
            <v>6.1391343780587366</v>
          </cell>
          <cell r="J50">
            <v>9.1932530246787891</v>
          </cell>
          <cell r="K50">
            <v>10.416041347052461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-4.4408920985006262E-16</v>
          </cell>
          <cell r="AF50">
            <v>4.4408920985006262E-16</v>
          </cell>
        </row>
        <row r="51">
          <cell r="A51" t="str">
            <v>Ext. Arrears payment (excl. IMF)</v>
          </cell>
          <cell r="B51" t="str">
            <v>Paiements d'arriérés extérieurs</v>
          </cell>
          <cell r="H51">
            <v>0</v>
          </cell>
          <cell r="I51">
            <v>0</v>
          </cell>
          <cell r="J51">
            <v>0</v>
          </cell>
          <cell r="K51">
            <v>4.05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A52" t="str">
            <v>Ext. Arrears rescheduled or cancelled</v>
          </cell>
          <cell r="B52" t="str">
            <v>Reechelonement et annulation d'arriérés extérieurs</v>
          </cell>
          <cell r="H52">
            <v>0</v>
          </cell>
          <cell r="I52">
            <v>0</v>
          </cell>
          <cell r="J52">
            <v>0</v>
          </cell>
          <cell r="K52">
            <v>20.25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A53" t="str">
            <v>Ext. arrears accumulation (incl IMF)</v>
          </cell>
          <cell r="B53" t="str">
            <v>Ext. arrears accumulation (incl IMF)</v>
          </cell>
          <cell r="H53">
            <v>8.2109452873497126</v>
          </cell>
          <cell r="I53">
            <v>6.8001343780587362</v>
          </cell>
          <cell r="J53">
            <v>10.119583024678789</v>
          </cell>
          <cell r="K53">
            <v>10.050904347052462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-4.4408920985006262E-16</v>
          </cell>
          <cell r="AF53">
            <v>4.4408920985006262E-16</v>
          </cell>
        </row>
        <row r="54">
          <cell r="A54" t="str">
            <v>Banking system financing, annual change</v>
          </cell>
          <cell r="B54" t="str">
            <v>Financement du système bancaire (stock)</v>
          </cell>
          <cell r="H54">
            <v>13.488999999999997</v>
          </cell>
          <cell r="I54">
            <v>0.56399999999999828</v>
          </cell>
          <cell r="J54">
            <v>0.67499999999999805</v>
          </cell>
          <cell r="K54">
            <v>2.910000000000005</v>
          </cell>
          <cell r="V54">
            <v>-4.6420049042256295</v>
          </cell>
          <cell r="W54">
            <v>-4.6723151553268139</v>
          </cell>
          <cell r="X54">
            <v>-6.5611524739910578</v>
          </cell>
          <cell r="Y54">
            <v>-6.5869986883093361</v>
          </cell>
          <cell r="Z54">
            <v>-5.0987784653378512</v>
          </cell>
          <cell r="AA54">
            <v>-3.6112931405204662</v>
          </cell>
          <cell r="AB54">
            <v>-3.6112931405204716</v>
          </cell>
          <cell r="AC54">
            <v>-2.2570582127912076E-4</v>
          </cell>
          <cell r="AD54">
            <v>0</v>
          </cell>
          <cell r="AE54">
            <v>0</v>
          </cell>
          <cell r="AF54">
            <v>0</v>
          </cell>
        </row>
        <row r="55">
          <cell r="A55" t="str">
            <v xml:space="preserve">  Central bank annual change (net)</v>
          </cell>
          <cell r="B55" t="str">
            <v xml:space="preserve">  Banque centrale changement annuel (nette)</v>
          </cell>
          <cell r="H55">
            <v>11.721999999999998</v>
          </cell>
          <cell r="I55">
            <v>0.51899999999999835</v>
          </cell>
          <cell r="J55">
            <v>-0.93200000000000216</v>
          </cell>
          <cell r="K55">
            <v>4.1380000000000052</v>
          </cell>
          <cell r="V55">
            <v>-4.6420049042256295</v>
          </cell>
          <cell r="W55">
            <v>-4.6723151553268139</v>
          </cell>
          <cell r="X55">
            <v>-6.5611524739910578</v>
          </cell>
          <cell r="Y55">
            <v>-6.5869986883093361</v>
          </cell>
          <cell r="Z55">
            <v>-5.0987784653378512</v>
          </cell>
          <cell r="AA55">
            <v>-3.6112931405204662</v>
          </cell>
          <cell r="AB55">
            <v>-3.6112931405204716</v>
          </cell>
          <cell r="AC55">
            <v>-2.2570582127912076E-4</v>
          </cell>
          <cell r="AD55">
            <v>0</v>
          </cell>
          <cell r="AE55">
            <v>0</v>
          </cell>
          <cell r="AF55">
            <v>0</v>
          </cell>
        </row>
        <row r="56">
          <cell r="A56" t="str">
            <v xml:space="preserve">    Credits, annual change</v>
          </cell>
          <cell r="B56" t="str">
            <v xml:space="preserve">    Crédits, changement annuel</v>
          </cell>
          <cell r="H56">
            <v>10.248000000000001</v>
          </cell>
          <cell r="I56">
            <v>0.57199999999999918</v>
          </cell>
          <cell r="J56">
            <v>0.122999999999994</v>
          </cell>
          <cell r="K56">
            <v>4.3460000000000036</v>
          </cell>
          <cell r="V56">
            <v>-4.6420049042256295</v>
          </cell>
          <cell r="W56">
            <v>-4.6723151553268139</v>
          </cell>
          <cell r="X56">
            <v>-6.5611524739910578</v>
          </cell>
          <cell r="Y56">
            <v>-6.5869986883093361</v>
          </cell>
          <cell r="Z56">
            <v>-5.0987784653378512</v>
          </cell>
          <cell r="AA56">
            <v>-3.6112931405204662</v>
          </cell>
          <cell r="AB56">
            <v>-3.6112931405204733</v>
          </cell>
          <cell r="AC56">
            <v>-2.2570582127912076E-4</v>
          </cell>
          <cell r="AD56">
            <v>0</v>
          </cell>
          <cell r="AE56">
            <v>0</v>
          </cell>
          <cell r="AF56">
            <v>0</v>
          </cell>
        </row>
        <row r="57">
          <cell r="A57" t="str">
            <v xml:space="preserve">      Advance, annual change</v>
          </cell>
          <cell r="B57" t="str">
            <v xml:space="preserve">      Avances, changement annuel</v>
          </cell>
          <cell r="H57">
            <v>0.6120000000000001</v>
          </cell>
          <cell r="I57">
            <v>0</v>
          </cell>
          <cell r="J57">
            <v>0</v>
          </cell>
          <cell r="K57">
            <v>-0.80000000000000071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 xml:space="preserve">      Other loans, annual change</v>
          </cell>
          <cell r="B58" t="str">
            <v xml:space="preserve">      Autres prêts, changement annuel</v>
          </cell>
          <cell r="H58">
            <v>10.35</v>
          </cell>
          <cell r="I58">
            <v>0.83300000000000018</v>
          </cell>
          <cell r="J58">
            <v>9.9999999999944578E-4</v>
          </cell>
          <cell r="K58">
            <v>0</v>
          </cell>
          <cell r="V58">
            <v>-1.588221667</v>
          </cell>
          <cell r="W58">
            <v>-1.6364070259999997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 xml:space="preserve">      IMF, annual change</v>
          </cell>
          <cell r="B59" t="str">
            <v xml:space="preserve">      FMI, changement annuel</v>
          </cell>
          <cell r="H59">
            <v>-0.71400000000000041</v>
          </cell>
          <cell r="I59">
            <v>-0.26100000000000101</v>
          </cell>
          <cell r="J59">
            <v>0.12199999999999989</v>
          </cell>
          <cell r="K59">
            <v>5.1460000000000043</v>
          </cell>
          <cell r="V59">
            <v>-3.0537832372256268</v>
          </cell>
          <cell r="W59">
            <v>-3.0359081293268169</v>
          </cell>
          <cell r="X59">
            <v>-6.5611524739910507</v>
          </cell>
          <cell r="Y59">
            <v>-6.5869986883093361</v>
          </cell>
          <cell r="Z59">
            <v>-5.0987784653378547</v>
          </cell>
          <cell r="AA59">
            <v>-3.611293140520468</v>
          </cell>
          <cell r="AB59">
            <v>-3.611293140520468</v>
          </cell>
          <cell r="AC59">
            <v>-2.2570582128270486E-4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 xml:space="preserve">    Deposits, annual change</v>
          </cell>
          <cell r="B60" t="str">
            <v xml:space="preserve">    Dépôts, changement annuel</v>
          </cell>
          <cell r="H60">
            <v>-1.4740000000000002</v>
          </cell>
          <cell r="I60">
            <v>5.3000000000000047E-2</v>
          </cell>
          <cell r="J60">
            <v>1.0549999999999999</v>
          </cell>
          <cell r="K60">
            <v>0.20799999999999996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 xml:space="preserve">  Commercial bank annual change (net)</v>
          </cell>
          <cell r="B61" t="str">
            <v xml:space="preserve">  Banques commerciales changement annuel (nettes)</v>
          </cell>
          <cell r="H61">
            <v>1.7669999999999999</v>
          </cell>
          <cell r="I61">
            <v>4.4999999999999929E-2</v>
          </cell>
          <cell r="J61">
            <v>1.6070000000000002</v>
          </cell>
          <cell r="K61">
            <v>-1.2280000000000002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 xml:space="preserve">          Credits change net</v>
          </cell>
          <cell r="B62" t="str">
            <v xml:space="preserve">          Credits change net</v>
          </cell>
          <cell r="H62">
            <v>1.2000000000000002</v>
          </cell>
          <cell r="I62">
            <v>0.55399999999999983</v>
          </cell>
          <cell r="J62">
            <v>1.1540000000000004</v>
          </cell>
          <cell r="K62">
            <v>-0.43200000000000038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 xml:space="preserve">          Deposits change net</v>
          </cell>
          <cell r="B63" t="str">
            <v xml:space="preserve">          Deposits change net</v>
          </cell>
          <cell r="H63">
            <v>-0.56700000000000006</v>
          </cell>
          <cell r="I63">
            <v>0.50900000000000001</v>
          </cell>
          <cell r="J63">
            <v>-0.45299999999999996</v>
          </cell>
          <cell r="K63">
            <v>0.79599999999999993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5">
          <cell r="A65" t="str">
            <v>Debt relief</v>
          </cell>
          <cell r="B65" t="str">
            <v>Allègement de dette</v>
          </cell>
          <cell r="H65">
            <v>0</v>
          </cell>
          <cell r="I65">
            <v>0</v>
          </cell>
          <cell r="J65">
            <v>0</v>
          </cell>
          <cell r="K65">
            <v>23.139650063369633</v>
          </cell>
          <cell r="V65">
            <v>5.6402727862396791</v>
          </cell>
          <cell r="W65">
            <v>4.1891990392626264</v>
          </cell>
          <cell r="X65">
            <v>4.1539506752069739</v>
          </cell>
          <cell r="Y65">
            <v>4.1487202724325334</v>
          </cell>
          <cell r="Z65">
            <v>3.8653153138003233</v>
          </cell>
          <cell r="AA65">
            <v>3.3981025305713151</v>
          </cell>
          <cell r="AB65">
            <v>3.2885257282693683</v>
          </cell>
          <cell r="AC65">
            <v>3.1783219294773541</v>
          </cell>
          <cell r="AD65">
            <v>2.4036630782524555</v>
          </cell>
          <cell r="AE65">
            <v>2.3341562391212487</v>
          </cell>
          <cell r="AF65">
            <v>2.1000869429411742</v>
          </cell>
        </row>
        <row r="66">
          <cell r="A66" t="str">
            <v xml:space="preserve">  Total rescheduling</v>
          </cell>
          <cell r="B66" t="str">
            <v xml:space="preserve">  Total rééchelonnement</v>
          </cell>
          <cell r="H66">
            <v>0</v>
          </cell>
          <cell r="I66">
            <v>0</v>
          </cell>
          <cell r="J66">
            <v>0</v>
          </cell>
          <cell r="K66">
            <v>16.899999999999999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 xml:space="preserve">    Bilateral Paris Club</v>
          </cell>
          <cell r="B67" t="str">
            <v xml:space="preserve">    Bilateraux Club de Paris</v>
          </cell>
          <cell r="H67">
            <v>0</v>
          </cell>
          <cell r="I67">
            <v>0</v>
          </cell>
          <cell r="J67">
            <v>0</v>
          </cell>
          <cell r="K67">
            <v>16.899999999999999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 xml:space="preserve">    Bilateral Outside Paris Club</v>
          </cell>
          <cell r="B68" t="str">
            <v xml:space="preserve">    Reechelonnement hors club de Paris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A69" t="str">
            <v xml:space="preserve">    Private creditors</v>
          </cell>
          <cell r="B69" t="str">
            <v xml:space="preserve">    Reechelonnement creancier prive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 xml:space="preserve">  Debt cancellation</v>
          </cell>
          <cell r="B70" t="str">
            <v xml:space="preserve">  Remise de dette</v>
          </cell>
          <cell r="H70">
            <v>0</v>
          </cell>
          <cell r="I70">
            <v>0</v>
          </cell>
          <cell r="J70">
            <v>0</v>
          </cell>
          <cell r="K70">
            <v>6.2396500633696341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 xml:space="preserve">    Bilateral Paris Club</v>
          </cell>
          <cell r="B71" t="str">
            <v xml:space="preserve">    Bilateraux Club de Paris</v>
          </cell>
          <cell r="H71">
            <v>0</v>
          </cell>
          <cell r="I71">
            <v>0</v>
          </cell>
          <cell r="J71">
            <v>0</v>
          </cell>
          <cell r="K71">
            <v>6.2396500633696341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 xml:space="preserve">    Bilateral Outside Paris Club</v>
          </cell>
          <cell r="B72" t="str">
            <v xml:space="preserve">    Bilateraux hors Club de Paris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A73" t="str">
            <v xml:space="preserve">    Private creditors</v>
          </cell>
          <cell r="B73" t="str">
            <v xml:space="preserve">    Creanciers prives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A74" t="str">
            <v>IMF charges (interest, CFA)</v>
          </cell>
          <cell r="B74" t="str">
            <v>IMF charges (interest, CFA)</v>
          </cell>
          <cell r="H74">
            <v>-0.19536988877243103</v>
          </cell>
          <cell r="I74">
            <v>-7.2585450505763996E-2</v>
          </cell>
          <cell r="J74">
            <v>-6.0126456662791997E-2</v>
          </cell>
          <cell r="K74">
            <v>-0.36751507866351996</v>
          </cell>
          <cell r="V74">
            <v>-0.15759117980342666</v>
          </cell>
          <cell r="W74">
            <v>-0.14235646688303802</v>
          </cell>
          <cell r="X74">
            <v>-0.12747793914409372</v>
          </cell>
          <cell r="Y74">
            <v>-9.4542945702547024E-2</v>
          </cell>
          <cell r="Z74">
            <v>-6.1607952261000361E-2</v>
          </cell>
          <cell r="AA74">
            <v>-3.6112222688925853E-2</v>
          </cell>
          <cell r="AB74">
            <v>-1.8055756986323512E-2</v>
          </cell>
          <cell r="AC74">
            <v>7.0871627882998054E-7</v>
          </cell>
          <cell r="AD74">
            <v>7.0871627882998054E-7</v>
          </cell>
          <cell r="AE74">
            <v>7.0871627882998054E-7</v>
          </cell>
          <cell r="AF74">
            <v>7.0871627882998054E-7</v>
          </cell>
        </row>
        <row r="75">
          <cell r="A75" t="str">
            <v>IMF repurchases (Due in CFA)</v>
          </cell>
          <cell r="B75" t="str">
            <v>IMF repurchases (Due in CFA)</v>
          </cell>
          <cell r="H75">
            <v>-0.94062366065700009</v>
          </cell>
          <cell r="I75">
            <v>-0.68910119850600005</v>
          </cell>
          <cell r="J75">
            <v>-0.81407981817200004</v>
          </cell>
          <cell r="K75">
            <v>-2.3552289659199994</v>
          </cell>
          <cell r="V75">
            <v>-2.982446427724736</v>
          </cell>
          <cell r="W75">
            <v>-2.9757055477888663</v>
          </cell>
          <cell r="X75">
            <v>-6.5869986883093352</v>
          </cell>
          <cell r="Y75">
            <v>-6.5869986883093352</v>
          </cell>
          <cell r="Z75">
            <v>-5.0991459144149012</v>
          </cell>
          <cell r="AA75">
            <v>-3.611293140520468</v>
          </cell>
          <cell r="AB75">
            <v>-3.611293140520468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IMF drawings (CFA)</v>
          </cell>
          <cell r="B76" t="str">
            <v>IMF drawings (CFA)</v>
          </cell>
          <cell r="H76">
            <v>0</v>
          </cell>
          <cell r="I76">
            <v>0</v>
          </cell>
          <cell r="J76">
            <v>0</v>
          </cell>
          <cell r="K76">
            <v>8.5131630863999987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IMF actual repayment  (cash basis) in CFA</v>
          </cell>
          <cell r="B77" t="str">
            <v>IMF actual repayment  (cash basis) in CFA</v>
          </cell>
          <cell r="H77">
            <v>-0.94062366065700009</v>
          </cell>
          <cell r="I77">
            <v>-0.44268740775000004</v>
          </cell>
          <cell r="J77">
            <v>-0.44783088278236</v>
          </cell>
          <cell r="K77">
            <v>-2.6454690060580792</v>
          </cell>
          <cell r="V77">
            <v>-2.982446427724736</v>
          </cell>
          <cell r="W77">
            <v>-2.9757055477888663</v>
          </cell>
          <cell r="X77">
            <v>-6.5869986883093352</v>
          </cell>
          <cell r="Y77">
            <v>-6.5869986883093352</v>
          </cell>
          <cell r="Z77">
            <v>-5.0991459144149012</v>
          </cell>
          <cell r="AA77">
            <v>-3.611293140520468</v>
          </cell>
          <cell r="AB77">
            <v>-3.611293140520468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9">
          <cell r="A79" t="str">
            <v>Service on current stock of non-IMF external debt</v>
          </cell>
          <cell r="B79" t="str">
            <v>Service on current stock of non-IMF external debt</v>
          </cell>
          <cell r="H79">
            <v>-9.6999999999999993</v>
          </cell>
          <cell r="I79">
            <v>-10.613695999999999</v>
          </cell>
          <cell r="J79">
            <v>-10.862566999999999</v>
          </cell>
          <cell r="K79">
            <v>-17.906220000000001</v>
          </cell>
          <cell r="V79">
            <v>-22.334746580754739</v>
          </cell>
          <cell r="W79">
            <v>-20.356643451121741</v>
          </cell>
          <cell r="X79">
            <v>-21.204953749085902</v>
          </cell>
          <cell r="Y79">
            <v>-21.555438032083941</v>
          </cell>
          <cell r="Z79">
            <v>-22.088250723519501</v>
          </cell>
          <cell r="AA79">
            <v>-22.524773208859557</v>
          </cell>
          <cell r="AB79">
            <v>-23.288138852756688</v>
          </cell>
          <cell r="AC79">
            <v>-23.275084454122766</v>
          </cell>
          <cell r="AD79">
            <v>-21.720816488785541</v>
          </cell>
          <cell r="AE79">
            <v>-21.547417938082404</v>
          </cell>
          <cell r="AF79">
            <v>-20.850416875266578</v>
          </cell>
        </row>
        <row r="80">
          <cell r="A80" t="str">
            <v xml:space="preserve">   Principal</v>
          </cell>
          <cell r="B80" t="str">
            <v xml:space="preserve">   Principal</v>
          </cell>
          <cell r="H80">
            <v>-5.6</v>
          </cell>
          <cell r="I80">
            <v>-5.6</v>
          </cell>
          <cell r="J80">
            <v>-6.3</v>
          </cell>
          <cell r="K80">
            <v>-8.9600000000000009</v>
          </cell>
          <cell r="V80">
            <v>-17.079038130978184</v>
          </cell>
          <cell r="W80">
            <v>-15.302630561084175</v>
          </cell>
          <cell r="X80">
            <v>-16.40056568149863</v>
          </cell>
          <cell r="Y80">
            <v>-16.990263837466081</v>
          </cell>
          <cell r="Z80">
            <v>-17.718809516776538</v>
          </cell>
          <cell r="AA80">
            <v>-18.390382680170365</v>
          </cell>
          <cell r="AB80">
            <v>-19.397210487953764</v>
          </cell>
          <cell r="AC80">
            <v>-19.628825227803514</v>
          </cell>
          <cell r="AD80">
            <v>-18.329668200227275</v>
          </cell>
          <cell r="AE80">
            <v>-18.404059810788915</v>
          </cell>
          <cell r="AF80">
            <v>-17.948524203448855</v>
          </cell>
        </row>
        <row r="81">
          <cell r="A81" t="str">
            <v xml:space="preserve">   Interest (including on arrears)</v>
          </cell>
          <cell r="B81" t="str">
            <v xml:space="preserve">   Interest (including on arrears)</v>
          </cell>
          <cell r="H81">
            <v>-4.0999999999999996</v>
          </cell>
          <cell r="I81">
            <v>-5.0136959999999995</v>
          </cell>
          <cell r="J81">
            <v>-4.5625669999999987</v>
          </cell>
          <cell r="K81">
            <v>-8.9462200000000003</v>
          </cell>
          <cell r="V81">
            <v>-5.255708449776554</v>
          </cell>
          <cell r="W81">
            <v>-5.0540128900375656</v>
          </cell>
          <cell r="X81">
            <v>-4.8043880675872721</v>
          </cell>
          <cell r="Y81">
            <v>-4.5651741946178621</v>
          </cell>
          <cell r="Z81">
            <v>-4.3694412067429615</v>
          </cell>
          <cell r="AA81">
            <v>-4.1343905286891918</v>
          </cell>
          <cell r="AB81">
            <v>-3.8909283648029249</v>
          </cell>
          <cell r="AC81">
            <v>-3.646259226319251</v>
          </cell>
          <cell r="AD81">
            <v>-3.3911482885582673</v>
          </cell>
          <cell r="AE81">
            <v>-3.1433581272934874</v>
          </cell>
          <cell r="AF81">
            <v>-2.901892671817722</v>
          </cell>
        </row>
        <row r="82">
          <cell r="A82" t="str">
            <v>Service on projected drawings of non-IMF external debt</v>
          </cell>
          <cell r="B82" t="str">
            <v>Service on projected drawings of non-IMF external debt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V82">
            <v>-3.4429896322658355</v>
          </cell>
          <cell r="W82">
            <v>-6.7192646203400166</v>
          </cell>
          <cell r="X82">
            <v>-8.7495291188508197</v>
          </cell>
          <cell r="Y82">
            <v>-11.119334439400841</v>
          </cell>
          <cell r="Z82">
            <v>-13.068436681410631</v>
          </cell>
          <cell r="AA82">
            <v>-14.999482710582154</v>
          </cell>
          <cell r="AB82">
            <v>-16.968118412601324</v>
          </cell>
          <cell r="AC82">
            <v>-18.93774254639375</v>
          </cell>
          <cell r="AD82">
            <v>-20.902273024639488</v>
          </cell>
          <cell r="AE82">
            <v>-22.897073896622828</v>
          </cell>
          <cell r="AF82">
            <v>-24.919556635638436</v>
          </cell>
        </row>
        <row r="83">
          <cell r="A83" t="str">
            <v xml:space="preserve">   Principal</v>
          </cell>
          <cell r="B83" t="str">
            <v xml:space="preserve">   Principal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V83">
            <v>-0.58087991326578325</v>
          </cell>
          <cell r="W83">
            <v>-3.4290962926911335</v>
          </cell>
          <cell r="X83">
            <v>-5.1376882158223962</v>
          </cell>
          <cell r="Y83">
            <v>-7.1635527083444588</v>
          </cell>
          <cell r="Z83">
            <v>-8.7895335836916804</v>
          </cell>
          <cell r="AA83">
            <v>-10.430142892554882</v>
          </cell>
          <cell r="AB83">
            <v>-12.135582521865063</v>
          </cell>
          <cell r="AC83">
            <v>-13.855997435692094</v>
          </cell>
          <cell r="AD83">
            <v>-15.670962054057219</v>
          </cell>
          <cell r="AE83">
            <v>-17.554643645285946</v>
          </cell>
          <cell r="AF83">
            <v>-19.493927384817411</v>
          </cell>
        </row>
        <row r="84">
          <cell r="A84" t="str">
            <v xml:space="preserve">   Interest</v>
          </cell>
          <cell r="B84" t="str">
            <v xml:space="preserve">   Interest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V84">
            <v>-2.8621097190000522</v>
          </cell>
          <cell r="W84">
            <v>-3.2901683276488831</v>
          </cell>
          <cell r="X84">
            <v>-3.6118409030284235</v>
          </cell>
          <cell r="Y84">
            <v>-3.9557817310563816</v>
          </cell>
          <cell r="Z84">
            <v>-4.2789030977189499</v>
          </cell>
          <cell r="AA84">
            <v>-4.5693398180272728</v>
          </cell>
          <cell r="AB84">
            <v>-4.8325358907362608</v>
          </cell>
          <cell r="AC84">
            <v>-5.0817451107016547</v>
          </cell>
          <cell r="AD84">
            <v>-5.2313109705822693</v>
          </cell>
          <cell r="AE84">
            <v>-5.3424302513368804</v>
          </cell>
          <cell r="AF84">
            <v>-5.4256292508210269</v>
          </cell>
        </row>
        <row r="86">
          <cell r="A86" t="str">
            <v>Broad Money</v>
          </cell>
          <cell r="B86" t="str">
            <v>Broad Money</v>
          </cell>
          <cell r="H86">
            <v>58.494</v>
          </cell>
          <cell r="I86">
            <v>57.234000000000002</v>
          </cell>
          <cell r="J86">
            <v>64.593999999999994</v>
          </cell>
          <cell r="K86">
            <v>115.28899999999999</v>
          </cell>
          <cell r="V86">
            <v>143.78230174543802</v>
          </cell>
          <cell r="W86">
            <v>155.45287033084517</v>
          </cell>
          <cell r="X86">
            <v>167.70427253392967</v>
          </cell>
          <cell r="Y86">
            <v>180.9482701365279</v>
          </cell>
          <cell r="Z86">
            <v>195.31755246391501</v>
          </cell>
          <cell r="AA86">
            <v>210.92402467523124</v>
          </cell>
          <cell r="AB86">
            <v>227.89606989334382</v>
          </cell>
          <cell r="AC86">
            <v>246.32057863864702</v>
          </cell>
          <cell r="AD86">
            <v>266.35310994420303</v>
          </cell>
          <cell r="AE86">
            <v>288.19516995611116</v>
          </cell>
          <cell r="AF86">
            <v>312.0351131601966</v>
          </cell>
        </row>
        <row r="87">
          <cell r="AI87">
            <v>9999</v>
          </cell>
        </row>
        <row r="88">
          <cell r="AI88" t="str">
            <v>range end</v>
          </cell>
        </row>
      </sheetData>
      <sheetData sheetId="10" refreshError="1">
        <row r="13">
          <cell r="A13" t="str">
            <v xml:space="preserve">    FMI</v>
          </cell>
          <cell r="B13" t="str">
            <v xml:space="preserve">    FMI</v>
          </cell>
          <cell r="H13">
            <v>-8.625</v>
          </cell>
          <cell r="I13">
            <v>-8.3640000000000008</v>
          </cell>
          <cell r="J13">
            <v>-8.4860000000000007</v>
          </cell>
          <cell r="K13">
            <v>-22.117999999999999</v>
          </cell>
          <cell r="V13">
            <v>-28.505649743827277</v>
          </cell>
          <cell r="W13">
            <v>-25.46974161450046</v>
          </cell>
          <cell r="X13">
            <v>-18.90858914050941</v>
          </cell>
          <cell r="Y13">
            <v>-12.321590452200073</v>
          </cell>
          <cell r="Z13">
            <v>-7.2228119868622187</v>
          </cell>
          <cell r="AA13">
            <v>-3.6115188463417507</v>
          </cell>
          <cell r="AB13">
            <v>-2.2570582128270486E-4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H13">
            <v>-16.971999999999998</v>
          </cell>
          <cell r="AI13">
            <v>-25</v>
          </cell>
        </row>
        <row r="14">
          <cell r="A14" t="str">
            <v xml:space="preserve">    Autres</v>
          </cell>
          <cell r="B14" t="str">
            <v xml:space="preserve">    Autres</v>
          </cell>
          <cell r="H14">
            <v>-0.35300000000000042</v>
          </cell>
          <cell r="I14">
            <v>-0.18799999999999795</v>
          </cell>
          <cell r="J14">
            <v>1.9219999999999979</v>
          </cell>
          <cell r="K14">
            <v>2.7469999999999981</v>
          </cell>
          <cell r="V14">
            <v>2.1180000000000003</v>
          </cell>
          <cell r="W14">
            <v>2.1180000000000003</v>
          </cell>
          <cell r="X14">
            <v>2.1180000000000003</v>
          </cell>
          <cell r="Y14">
            <v>2.1180000000000003</v>
          </cell>
          <cell r="Z14">
            <v>2.1180000000000003</v>
          </cell>
          <cell r="AA14">
            <v>2.1180000000000003</v>
          </cell>
          <cell r="AB14">
            <v>2.1180000000000003</v>
          </cell>
          <cell r="AC14">
            <v>2.1180000000000003</v>
          </cell>
          <cell r="AD14">
            <v>2.1180000000000003</v>
          </cell>
          <cell r="AE14">
            <v>2.1180000000000003</v>
          </cell>
          <cell r="AF14">
            <v>2.1180000000000003</v>
          </cell>
          <cell r="AH14">
            <v>3.8440000000000003</v>
          </cell>
          <cell r="AI14">
            <v>-9.9999999999994316E-2</v>
          </cell>
        </row>
        <row r="15">
          <cell r="A15" t="str">
            <v xml:space="preserve">  Banques créatrices de monnaie</v>
          </cell>
          <cell r="B15" t="str">
            <v xml:space="preserve">  Banques créatrices de monnaie</v>
          </cell>
          <cell r="H15">
            <v>-1.1120000000000001</v>
          </cell>
          <cell r="I15">
            <v>-1.4369999999999998</v>
          </cell>
          <cell r="J15">
            <v>-1.5249999999999999</v>
          </cell>
          <cell r="K15">
            <v>-0.34299999999999908</v>
          </cell>
          <cell r="V15">
            <v>-0.39200000000000035</v>
          </cell>
          <cell r="W15">
            <v>-0.39200000000000035</v>
          </cell>
          <cell r="X15">
            <v>-0.39200000000000035</v>
          </cell>
          <cell r="Y15">
            <v>-0.39200000000000035</v>
          </cell>
          <cell r="Z15">
            <v>-0.39200000000000035</v>
          </cell>
          <cell r="AA15">
            <v>-0.39200000000000035</v>
          </cell>
          <cell r="AB15">
            <v>-0.39200000000000035</v>
          </cell>
          <cell r="AC15">
            <v>-0.39200000000000035</v>
          </cell>
          <cell r="AD15">
            <v>-0.39200000000000035</v>
          </cell>
          <cell r="AE15">
            <v>-0.39200000000000035</v>
          </cell>
          <cell r="AF15">
            <v>-0.39200000000000035</v>
          </cell>
          <cell r="AH15">
            <v>-3.05</v>
          </cell>
          <cell r="AI15">
            <v>-4.0999999999999996</v>
          </cell>
        </row>
        <row r="17">
          <cell r="A17" t="str">
            <v>Avoirs intérieurs nets</v>
          </cell>
          <cell r="B17" t="str">
            <v>Avoirs intérieurs nets</v>
          </cell>
          <cell r="H17">
            <v>42.743000000000002</v>
          </cell>
          <cell r="I17">
            <v>41.072999999999993</v>
          </cell>
          <cell r="J17">
            <v>40.558</v>
          </cell>
          <cell r="K17">
            <v>23.287000000000006</v>
          </cell>
          <cell r="V17">
            <v>67.1309514892653</v>
          </cell>
          <cell r="W17">
            <v>70.765611945345654</v>
          </cell>
          <cell r="X17">
            <v>71.455861674439092</v>
          </cell>
          <cell r="Y17">
            <v>73.112860588727983</v>
          </cell>
          <cell r="Z17">
            <v>77.383364450777236</v>
          </cell>
          <cell r="AA17">
            <v>84.378543521573008</v>
          </cell>
          <cell r="AB17">
            <v>92.73929559916516</v>
          </cell>
          <cell r="AC17">
            <v>106.16357863864704</v>
          </cell>
          <cell r="AD17">
            <v>121.19610994420304</v>
          </cell>
          <cell r="AE17">
            <v>138.0381699561112</v>
          </cell>
          <cell r="AF17">
            <v>156.87811316019665</v>
          </cell>
          <cell r="AH17">
            <v>16.521999999999991</v>
          </cell>
          <cell r="AI17">
            <v>28.8</v>
          </cell>
        </row>
        <row r="18">
          <cell r="A18" t="str">
            <v xml:space="preserve">  Crédit intérieur</v>
          </cell>
          <cell r="B18" t="str">
            <v xml:space="preserve">  Crédit intérieur</v>
          </cell>
          <cell r="H18">
            <v>53.515000000000001</v>
          </cell>
          <cell r="I18">
            <v>50.516999999999996</v>
          </cell>
          <cell r="J18">
            <v>50.366</v>
          </cell>
          <cell r="K18">
            <v>66.153000000000006</v>
          </cell>
          <cell r="V18">
            <v>112.58424786037781</v>
          </cell>
          <cell r="W18">
            <v>114.20357625612095</v>
          </cell>
          <cell r="X18">
            <v>114.41019154116182</v>
          </cell>
          <cell r="Y18">
            <v>115.23564361731073</v>
          </cell>
          <cell r="Z18">
            <v>118.27413046097442</v>
          </cell>
          <cell r="AA18">
            <v>123.60196714423263</v>
          </cell>
          <cell r="AB18">
            <v>129.81947688591555</v>
          </cell>
          <cell r="AC18">
            <v>140.61245381085371</v>
          </cell>
          <cell r="AD18">
            <v>152.47705781961025</v>
          </cell>
          <cell r="AE18">
            <v>165.54591608116968</v>
          </cell>
          <cell r="AF18">
            <v>179.95291301509766</v>
          </cell>
          <cell r="AH18">
            <v>59.651999999999987</v>
          </cell>
          <cell r="AI18">
            <v>76.099999999999994</v>
          </cell>
        </row>
        <row r="19">
          <cell r="A19" t="str">
            <v xml:space="preserve">    Créances nettes sur l'Etat</v>
          </cell>
          <cell r="B19" t="str">
            <v xml:space="preserve">    Créances nettes sur l'Etat</v>
          </cell>
          <cell r="H19">
            <v>28.351000000000003</v>
          </cell>
          <cell r="I19">
            <v>29.411999999999995</v>
          </cell>
          <cell r="J19">
            <v>29.895</v>
          </cell>
          <cell r="K19">
            <v>41.61</v>
          </cell>
          <cell r="V19">
            <v>49.352000863827278</v>
          </cell>
          <cell r="W19">
            <v>44.679685708500465</v>
          </cell>
          <cell r="X19">
            <v>38.118533234509407</v>
          </cell>
          <cell r="Y19">
            <v>31.531534546200071</v>
          </cell>
          <cell r="Z19">
            <v>26.432756080862216</v>
          </cell>
          <cell r="AA19">
            <v>22.82146294034175</v>
          </cell>
          <cell r="AB19">
            <v>19.21016979982128</v>
          </cell>
          <cell r="AC19">
            <v>19.209944094000001</v>
          </cell>
          <cell r="AD19">
            <v>19.209944094000001</v>
          </cell>
          <cell r="AE19">
            <v>19.209944094000001</v>
          </cell>
          <cell r="AF19">
            <v>19.209944094000001</v>
          </cell>
          <cell r="AH19">
            <v>39.18099999999999</v>
          </cell>
          <cell r="AI19">
            <v>45.9</v>
          </cell>
        </row>
        <row r="20">
          <cell r="A20" t="str">
            <v xml:space="preserve">      Position nette du Gouvernement</v>
          </cell>
          <cell r="B20" t="str">
            <v xml:space="preserve">      Position nette du Gouvernement</v>
          </cell>
          <cell r="H20">
            <v>28.298000000000002</v>
          </cell>
          <cell r="I20">
            <v>28.861999999999995</v>
          </cell>
          <cell r="J20">
            <v>29.536999999999995</v>
          </cell>
          <cell r="K20">
            <v>41.733000000000004</v>
          </cell>
          <cell r="V20">
            <v>50.480000863827279</v>
          </cell>
          <cell r="W20">
            <v>45.807685708500465</v>
          </cell>
          <cell r="X20">
            <v>39.246533234509407</v>
          </cell>
          <cell r="Y20">
            <v>32.659534546200071</v>
          </cell>
          <cell r="Z20">
            <v>27.560756080862216</v>
          </cell>
          <cell r="AA20">
            <v>23.94946294034175</v>
          </cell>
          <cell r="AB20">
            <v>20.33816979982128</v>
          </cell>
          <cell r="AC20">
            <v>20.337944094000001</v>
          </cell>
          <cell r="AD20">
            <v>20.337944094000001</v>
          </cell>
          <cell r="AE20">
            <v>20.337944094000001</v>
          </cell>
          <cell r="AF20">
            <v>20.337944094000001</v>
          </cell>
          <cell r="AH20">
            <v>38.822999999999993</v>
          </cell>
          <cell r="AI20">
            <v>45.9</v>
          </cell>
        </row>
        <row r="21">
          <cell r="A21" t="str">
            <v xml:space="preserve">        BEAC</v>
          </cell>
          <cell r="B21" t="str">
            <v xml:space="preserve">        BEAC</v>
          </cell>
          <cell r="H21">
            <v>27.08</v>
          </cell>
          <cell r="I21">
            <v>27.598999999999997</v>
          </cell>
          <cell r="J21">
            <v>26.666999999999994</v>
          </cell>
          <cell r="K21">
            <v>40.091000000000001</v>
          </cell>
          <cell r="V21">
            <v>46.036000863827276</v>
          </cell>
          <cell r="W21">
            <v>41.363685708500462</v>
          </cell>
          <cell r="X21">
            <v>34.802533234509404</v>
          </cell>
          <cell r="Y21">
            <v>28.215534546200068</v>
          </cell>
          <cell r="Z21">
            <v>23.116756080862217</v>
          </cell>
          <cell r="AA21">
            <v>19.505462940341751</v>
          </cell>
          <cell r="AB21">
            <v>15.894169799821279</v>
          </cell>
          <cell r="AC21">
            <v>15.893944094</v>
          </cell>
          <cell r="AD21">
            <v>15.893944094</v>
          </cell>
          <cell r="AE21">
            <v>15.893944094</v>
          </cell>
          <cell r="AF21">
            <v>15.893944094</v>
          </cell>
          <cell r="AH21">
            <v>35.952999999999996</v>
          </cell>
          <cell r="AI21">
            <v>44.1</v>
          </cell>
        </row>
        <row r="22">
          <cell r="A22" t="str">
            <v xml:space="preserve">          Crédits</v>
          </cell>
          <cell r="B22" t="str">
            <v xml:space="preserve">          Crédits</v>
          </cell>
          <cell r="H22">
            <v>27.658000000000001</v>
          </cell>
          <cell r="I22">
            <v>28.23</v>
          </cell>
          <cell r="J22">
            <v>28.352999999999994</v>
          </cell>
          <cell r="K22">
            <v>41.984999999999999</v>
          </cell>
          <cell r="V22">
            <v>48.392000863827278</v>
          </cell>
          <cell r="W22">
            <v>43.719685708500464</v>
          </cell>
          <cell r="X22">
            <v>37.158533234509406</v>
          </cell>
          <cell r="Y22">
            <v>30.57153454620007</v>
          </cell>
          <cell r="Z22">
            <v>25.472756080862219</v>
          </cell>
          <cell r="AA22">
            <v>21.861462940341752</v>
          </cell>
          <cell r="AB22">
            <v>18.250169799821279</v>
          </cell>
          <cell r="AC22">
            <v>18.249944094</v>
          </cell>
          <cell r="AD22">
            <v>18.249944094</v>
          </cell>
          <cell r="AE22">
            <v>18.249944094</v>
          </cell>
          <cell r="AF22">
            <v>18.249944094</v>
          </cell>
          <cell r="AH22">
            <v>37.638999999999996</v>
          </cell>
          <cell r="AI22">
            <v>44.9</v>
          </cell>
        </row>
        <row r="23">
          <cell r="A23" t="str">
            <v xml:space="preserve">            Dont:  avances</v>
          </cell>
          <cell r="B23" t="str">
            <v xml:space="preserve">            Dont:  avances</v>
          </cell>
          <cell r="H23">
            <v>8.6829999999999998</v>
          </cell>
          <cell r="I23">
            <v>8.6829999999999998</v>
          </cell>
          <cell r="J23">
            <v>8.6829999999999998</v>
          </cell>
          <cell r="K23">
            <v>8.6829999999999998</v>
          </cell>
          <cell r="V23">
            <v>12.122</v>
          </cell>
          <cell r="W23">
            <v>12.122</v>
          </cell>
          <cell r="X23">
            <v>12.122</v>
          </cell>
          <cell r="Y23">
            <v>12.122</v>
          </cell>
          <cell r="Z23">
            <v>12.122</v>
          </cell>
          <cell r="AA23">
            <v>12.122</v>
          </cell>
          <cell r="AB23">
            <v>12.122</v>
          </cell>
          <cell r="AC23">
            <v>12.122</v>
          </cell>
          <cell r="AD23">
            <v>12.122</v>
          </cell>
          <cell r="AE23">
            <v>12.122</v>
          </cell>
          <cell r="AF23">
            <v>12.122</v>
          </cell>
          <cell r="AH23">
            <v>9.4830000000000005</v>
          </cell>
          <cell r="AI23">
            <v>8.6999999999999993</v>
          </cell>
        </row>
        <row r="24">
          <cell r="A24" t="str">
            <v xml:space="preserve">                        Prêts consolidés</v>
          </cell>
          <cell r="B24" t="str">
            <v xml:space="preserve">                        Prêts consolidés</v>
          </cell>
          <cell r="H24">
            <v>10.35</v>
          </cell>
          <cell r="I24">
            <v>11.183</v>
          </cell>
          <cell r="J24">
            <v>11.183999999999999</v>
          </cell>
          <cell r="K24">
            <v>11.183999999999999</v>
          </cell>
          <cell r="V24">
            <v>7.7643511199999979</v>
          </cell>
          <cell r="W24">
            <v>6.1279440939999983</v>
          </cell>
          <cell r="X24">
            <v>6.1279440939999983</v>
          </cell>
          <cell r="Y24">
            <v>6.1279440939999983</v>
          </cell>
          <cell r="Z24">
            <v>6.1279440939999983</v>
          </cell>
          <cell r="AA24">
            <v>6.1279440939999983</v>
          </cell>
          <cell r="AB24">
            <v>6.1279440939999983</v>
          </cell>
          <cell r="AC24">
            <v>6.1279440939999983</v>
          </cell>
          <cell r="AD24">
            <v>6.1279440939999983</v>
          </cell>
          <cell r="AE24">
            <v>6.1279440939999983</v>
          </cell>
          <cell r="AF24">
            <v>6.1279440939999983</v>
          </cell>
          <cell r="AH24">
            <v>11.183999999999999</v>
          </cell>
          <cell r="AI24">
            <v>11.2</v>
          </cell>
        </row>
        <row r="25">
          <cell r="A25" t="str">
            <v xml:space="preserve">                        FMI</v>
          </cell>
          <cell r="B25" t="str">
            <v xml:space="preserve">                        FMI</v>
          </cell>
          <cell r="H25">
            <v>8.625</v>
          </cell>
          <cell r="I25">
            <v>8.363999999999999</v>
          </cell>
          <cell r="J25">
            <v>8.4859999999999989</v>
          </cell>
          <cell r="K25">
            <v>22.118000000000002</v>
          </cell>
          <cell r="V25">
            <v>28.505649743827277</v>
          </cell>
          <cell r="W25">
            <v>25.46974161450046</v>
          </cell>
          <cell r="X25">
            <v>18.90858914050941</v>
          </cell>
          <cell r="Y25">
            <v>12.321590452200073</v>
          </cell>
          <cell r="Z25">
            <v>7.2228119868622187</v>
          </cell>
          <cell r="AA25">
            <v>3.6115188463417507</v>
          </cell>
          <cell r="AB25">
            <v>2.2570582128270486E-4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H25">
            <v>16.971999999999998</v>
          </cell>
          <cell r="AI25">
            <v>25</v>
          </cell>
        </row>
        <row r="26">
          <cell r="A26" t="str">
            <v xml:space="preserve">          Dépôts</v>
          </cell>
          <cell r="B26" t="str">
            <v xml:space="preserve">          Dépôts</v>
          </cell>
          <cell r="H26">
            <v>0.57799999999999996</v>
          </cell>
          <cell r="I26">
            <v>0.63100000000000001</v>
          </cell>
          <cell r="J26">
            <v>1.6859999999999999</v>
          </cell>
          <cell r="K26">
            <v>1.8939999999999999</v>
          </cell>
          <cell r="V26">
            <v>2.3559999999999999</v>
          </cell>
          <cell r="W26">
            <v>2.3559999999999999</v>
          </cell>
          <cell r="X26">
            <v>2.3559999999999999</v>
          </cell>
          <cell r="Y26">
            <v>2.3559999999999999</v>
          </cell>
          <cell r="Z26">
            <v>2.3559999999999999</v>
          </cell>
          <cell r="AA26">
            <v>2.3559999999999999</v>
          </cell>
          <cell r="AB26">
            <v>2.3559999999999999</v>
          </cell>
          <cell r="AC26">
            <v>2.3559999999999999</v>
          </cell>
          <cell r="AD26">
            <v>2.3559999999999999</v>
          </cell>
          <cell r="AE26">
            <v>2.3559999999999999</v>
          </cell>
          <cell r="AF26">
            <v>2.3559999999999999</v>
          </cell>
          <cell r="AH26">
            <v>1.6859999999999999</v>
          </cell>
          <cell r="AI26">
            <v>0.8</v>
          </cell>
        </row>
        <row r="27">
          <cell r="A27" t="str">
            <v xml:space="preserve">        Banques</v>
          </cell>
          <cell r="B27" t="str">
            <v xml:space="preserve">        Banques</v>
          </cell>
          <cell r="H27">
            <v>1.218</v>
          </cell>
          <cell r="I27">
            <v>1.2629999999999999</v>
          </cell>
          <cell r="J27">
            <v>2.87</v>
          </cell>
          <cell r="K27">
            <v>1.6419999999999999</v>
          </cell>
          <cell r="V27">
            <v>4.444</v>
          </cell>
          <cell r="W27">
            <v>4.444</v>
          </cell>
          <cell r="X27">
            <v>4.444</v>
          </cell>
          <cell r="Y27">
            <v>4.444</v>
          </cell>
          <cell r="Z27">
            <v>4.444</v>
          </cell>
          <cell r="AA27">
            <v>4.444</v>
          </cell>
          <cell r="AB27">
            <v>4.444</v>
          </cell>
          <cell r="AC27">
            <v>4.444</v>
          </cell>
          <cell r="AD27">
            <v>4.444</v>
          </cell>
          <cell r="AE27">
            <v>4.444</v>
          </cell>
          <cell r="AF27">
            <v>4.444</v>
          </cell>
          <cell r="AH27">
            <v>2.87</v>
          </cell>
          <cell r="AI27">
            <v>1.8</v>
          </cell>
        </row>
        <row r="28">
          <cell r="A28" t="str">
            <v xml:space="preserve">          Crédits</v>
          </cell>
          <cell r="B28" t="str">
            <v xml:space="preserve">          Crédits</v>
          </cell>
          <cell r="H28">
            <v>1.911</v>
          </cell>
          <cell r="I28">
            <v>2.4649999999999999</v>
          </cell>
          <cell r="J28">
            <v>3.6190000000000002</v>
          </cell>
          <cell r="K28">
            <v>3.1869999999999998</v>
          </cell>
          <cell r="V28">
            <v>4.8049999999999997</v>
          </cell>
          <cell r="W28">
            <v>4.8049999999999997</v>
          </cell>
          <cell r="X28">
            <v>4.8049999999999997</v>
          </cell>
          <cell r="Y28">
            <v>4.8049999999999997</v>
          </cell>
          <cell r="Z28">
            <v>4.8049999999999997</v>
          </cell>
          <cell r="AA28">
            <v>4.8049999999999997</v>
          </cell>
          <cell r="AB28">
            <v>4.8049999999999997</v>
          </cell>
          <cell r="AC28">
            <v>4.8049999999999997</v>
          </cell>
          <cell r="AD28">
            <v>4.8049999999999997</v>
          </cell>
          <cell r="AE28">
            <v>4.8049999999999997</v>
          </cell>
          <cell r="AF28">
            <v>4.8049999999999997</v>
          </cell>
          <cell r="AH28">
            <v>3.6190000000000002</v>
          </cell>
        </row>
        <row r="29">
          <cell r="A29" t="str">
            <v xml:space="preserve">          Dépôts</v>
          </cell>
          <cell r="B29" t="str">
            <v xml:space="preserve">          Dépôts</v>
          </cell>
          <cell r="H29">
            <v>0.69299999999999995</v>
          </cell>
          <cell r="I29">
            <v>1.202</v>
          </cell>
          <cell r="J29">
            <v>0.749</v>
          </cell>
          <cell r="K29">
            <v>1.5449999999999999</v>
          </cell>
          <cell r="V29">
            <v>0.36099999999999999</v>
          </cell>
          <cell r="W29">
            <v>0.36099999999999999</v>
          </cell>
          <cell r="X29">
            <v>0.36099999999999999</v>
          </cell>
          <cell r="Y29">
            <v>0.36099999999999999</v>
          </cell>
          <cell r="Z29">
            <v>0.36099999999999999</v>
          </cell>
          <cell r="AA29">
            <v>0.36099999999999999</v>
          </cell>
          <cell r="AB29">
            <v>0.36099999999999999</v>
          </cell>
          <cell r="AC29">
            <v>0.36099999999999999</v>
          </cell>
          <cell r="AD29">
            <v>0.36099999999999999</v>
          </cell>
          <cell r="AE29">
            <v>0.36099999999999999</v>
          </cell>
          <cell r="AF29">
            <v>0.36099999999999999</v>
          </cell>
          <cell r="AH29">
            <v>0.749</v>
          </cell>
        </row>
        <row r="30">
          <cell r="A30" t="str">
            <v xml:space="preserve">      Autres organismes publics</v>
          </cell>
          <cell r="B30" t="str">
            <v xml:space="preserve">      Autres organismes publics</v>
          </cell>
          <cell r="H30">
            <v>5.3000000000000158E-2</v>
          </cell>
          <cell r="I30">
            <v>0.55000000000000004</v>
          </cell>
          <cell r="J30">
            <v>0.3580000000000001</v>
          </cell>
          <cell r="K30">
            <v>-0.123</v>
          </cell>
          <cell r="V30">
            <v>-1.1280000000000001</v>
          </cell>
          <cell r="W30">
            <v>-1.1280000000000001</v>
          </cell>
          <cell r="X30">
            <v>-1.1280000000000001</v>
          </cell>
          <cell r="Y30">
            <v>-1.1280000000000001</v>
          </cell>
          <cell r="Z30">
            <v>-1.1280000000000001</v>
          </cell>
          <cell r="AA30">
            <v>-1.1280000000000001</v>
          </cell>
          <cell r="AB30">
            <v>-1.1280000000000001</v>
          </cell>
          <cell r="AC30">
            <v>-1.1280000000000001</v>
          </cell>
          <cell r="AD30">
            <v>-1.1280000000000001</v>
          </cell>
          <cell r="AE30">
            <v>-1.1280000000000001</v>
          </cell>
          <cell r="AF30">
            <v>-1.1280000000000001</v>
          </cell>
          <cell r="AH30">
            <v>0.3580000000000001</v>
          </cell>
          <cell r="AI30">
            <v>0</v>
          </cell>
        </row>
        <row r="31">
          <cell r="A31" t="str">
            <v xml:space="preserve">        BEAC</v>
          </cell>
          <cell r="B31" t="str">
            <v xml:space="preserve">        BEAC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H31">
            <v>0</v>
          </cell>
          <cell r="AI31">
            <v>0</v>
          </cell>
        </row>
        <row r="32">
          <cell r="A32" t="str">
            <v xml:space="preserve">        Banques</v>
          </cell>
          <cell r="B32" t="str">
            <v xml:space="preserve">        Banques</v>
          </cell>
          <cell r="H32">
            <v>5.3000000000000158E-2</v>
          </cell>
          <cell r="I32">
            <v>0.55000000000000004</v>
          </cell>
          <cell r="J32">
            <v>0.3580000000000001</v>
          </cell>
          <cell r="K32">
            <v>-0.123</v>
          </cell>
          <cell r="V32">
            <v>-1.1280000000000001</v>
          </cell>
          <cell r="W32">
            <v>-1.1280000000000001</v>
          </cell>
          <cell r="X32">
            <v>-1.1280000000000001</v>
          </cell>
          <cell r="Y32">
            <v>-1.1280000000000001</v>
          </cell>
          <cell r="Z32">
            <v>-1.1280000000000001</v>
          </cell>
          <cell r="AA32">
            <v>-1.1280000000000001</v>
          </cell>
          <cell r="AB32">
            <v>-1.1280000000000001</v>
          </cell>
          <cell r="AC32">
            <v>-1.1280000000000001</v>
          </cell>
          <cell r="AD32">
            <v>-1.1280000000000001</v>
          </cell>
          <cell r="AE32">
            <v>-1.1280000000000001</v>
          </cell>
          <cell r="AF32">
            <v>-1.1280000000000001</v>
          </cell>
          <cell r="AH32">
            <v>0.3580000000000001</v>
          </cell>
          <cell r="AI32">
            <v>0</v>
          </cell>
        </row>
        <row r="34">
          <cell r="A34" t="str">
            <v xml:space="preserve">  Crédits à l'économie</v>
          </cell>
          <cell r="B34" t="str">
            <v xml:space="preserve">  Crédits à l'économie</v>
          </cell>
          <cell r="H34">
            <v>25.164000000000001</v>
          </cell>
          <cell r="I34">
            <v>21.105</v>
          </cell>
          <cell r="J34">
            <v>20.471</v>
          </cell>
          <cell r="K34">
            <v>24.542999999999999</v>
          </cell>
          <cell r="V34">
            <v>63.232246996550543</v>
          </cell>
          <cell r="W34">
            <v>69.523890547620482</v>
          </cell>
          <cell r="X34">
            <v>76.291658306652423</v>
          </cell>
          <cell r="Y34">
            <v>83.704109071110651</v>
          </cell>
          <cell r="Z34">
            <v>91.8413743801122</v>
          </cell>
          <cell r="AA34">
            <v>100.78050420389089</v>
          </cell>
          <cell r="AB34">
            <v>110.60930708609426</v>
          </cell>
          <cell r="AC34">
            <v>121.40250971685371</v>
          </cell>
          <cell r="AD34">
            <v>133.26711372561024</v>
          </cell>
          <cell r="AE34">
            <v>146.33597198716967</v>
          </cell>
          <cell r="AF34">
            <v>160.74296892109766</v>
          </cell>
          <cell r="AH34">
            <v>20.471</v>
          </cell>
          <cell r="AI34">
            <v>30.2</v>
          </cell>
        </row>
        <row r="35">
          <cell r="A35" t="str">
            <v xml:space="preserve">    Entreprises publiques</v>
          </cell>
          <cell r="B35" t="str">
            <v xml:space="preserve">    Entreprises publiques</v>
          </cell>
          <cell r="H35">
            <v>8.6340000000000003</v>
          </cell>
          <cell r="I35">
            <v>4.2539999999999996</v>
          </cell>
          <cell r="J35">
            <v>4.5389999999999997</v>
          </cell>
          <cell r="K35">
            <v>5.8440000000000003</v>
          </cell>
          <cell r="V35">
            <v>8.9860000000000007</v>
          </cell>
          <cell r="W35">
            <v>8.9860000000000007</v>
          </cell>
          <cell r="X35">
            <v>8.9860000000000007</v>
          </cell>
          <cell r="Y35">
            <v>8.9860000000000007</v>
          </cell>
          <cell r="Z35">
            <v>8.9860000000000007</v>
          </cell>
          <cell r="AA35">
            <v>8.9860000000000007</v>
          </cell>
          <cell r="AB35">
            <v>8.9860000000000007</v>
          </cell>
          <cell r="AC35">
            <v>8.9860000000000007</v>
          </cell>
          <cell r="AD35">
            <v>8.9860000000000007</v>
          </cell>
          <cell r="AE35">
            <v>8.9860000000000007</v>
          </cell>
          <cell r="AF35">
            <v>8.9860000000000007</v>
          </cell>
          <cell r="AH35">
            <v>4.5389999999999997</v>
          </cell>
          <cell r="AI35">
            <v>7.5</v>
          </cell>
        </row>
        <row r="36">
          <cell r="A36" t="str">
            <v xml:space="preserve">    Secteur privé</v>
          </cell>
          <cell r="B36" t="str">
            <v xml:space="preserve">    Secteur privé</v>
          </cell>
          <cell r="H36">
            <v>16.53</v>
          </cell>
          <cell r="I36">
            <v>16.850999999999999</v>
          </cell>
          <cell r="J36">
            <v>15.932</v>
          </cell>
          <cell r="K36">
            <v>18.698999999999998</v>
          </cell>
          <cell r="V36">
            <v>54.246246996550539</v>
          </cell>
          <cell r="W36">
            <v>60.537890547620478</v>
          </cell>
          <cell r="X36">
            <v>67.305658306652418</v>
          </cell>
          <cell r="Y36">
            <v>74.718109071110646</v>
          </cell>
          <cell r="Z36">
            <v>82.855374380112195</v>
          </cell>
          <cell r="AA36">
            <v>91.794504203890881</v>
          </cell>
          <cell r="AB36">
            <v>101.62330708609426</v>
          </cell>
          <cell r="AC36">
            <v>112.41650971685371</v>
          </cell>
          <cell r="AD36">
            <v>124.28111372561024</v>
          </cell>
          <cell r="AE36">
            <v>137.34997198716968</v>
          </cell>
          <cell r="AF36">
            <v>151.75696892109767</v>
          </cell>
          <cell r="AH36">
            <v>15.932</v>
          </cell>
          <cell r="AI36">
            <v>22.7</v>
          </cell>
        </row>
        <row r="38">
          <cell r="A38" t="str">
            <v>Autres postes (nets)</v>
          </cell>
          <cell r="B38" t="str">
            <v>Autres postes (nets)</v>
          </cell>
          <cell r="H38">
            <v>-10.771999999999997</v>
          </cell>
          <cell r="I38">
            <v>-9.4439999999999991</v>
          </cell>
          <cell r="J38">
            <v>-9.8079999999999998</v>
          </cell>
          <cell r="K38">
            <v>-42.866</v>
          </cell>
          <cell r="V38">
            <v>-45.453296371112515</v>
          </cell>
          <cell r="W38">
            <v>-43.4379643107753</v>
          </cell>
          <cell r="X38">
            <v>-42.95432986672273</v>
          </cell>
          <cell r="Y38">
            <v>-42.122783028582745</v>
          </cell>
          <cell r="Z38">
            <v>-40.890766010197183</v>
          </cell>
          <cell r="AA38">
            <v>-39.223423622659624</v>
          </cell>
          <cell r="AB38">
            <v>-37.080181286750388</v>
          </cell>
          <cell r="AC38">
            <v>-34.44887517220667</v>
          </cell>
          <cell r="AD38">
            <v>-31.280947875407207</v>
          </cell>
          <cell r="AE38">
            <v>-27.507746125058475</v>
          </cell>
          <cell r="AF38">
            <v>-23.074799854901016</v>
          </cell>
          <cell r="AH38">
            <v>-43.13</v>
          </cell>
          <cell r="AI38">
            <v>-47.3</v>
          </cell>
        </row>
        <row r="40">
          <cell r="A40" t="str">
            <v>Monnaie et quasi monnaie</v>
          </cell>
          <cell r="B40" t="str">
            <v>Monnaie et quasi monnaie</v>
          </cell>
          <cell r="H40">
            <v>58.494</v>
          </cell>
          <cell r="I40">
            <v>57.234000000000002</v>
          </cell>
          <cell r="J40">
            <v>64.593999999999994</v>
          </cell>
          <cell r="K40">
            <v>115.28899999999999</v>
          </cell>
          <cell r="V40">
            <v>143.78230174543802</v>
          </cell>
          <cell r="W40">
            <v>155.45287033084517</v>
          </cell>
          <cell r="X40">
            <v>167.70427253392967</v>
          </cell>
          <cell r="Y40">
            <v>180.9482701365279</v>
          </cell>
          <cell r="Z40">
            <v>195.31755246391501</v>
          </cell>
          <cell r="AA40">
            <v>210.92402467523124</v>
          </cell>
          <cell r="AB40">
            <v>227.89606989334382</v>
          </cell>
          <cell r="AC40">
            <v>246.32057863864702</v>
          </cell>
          <cell r="AD40">
            <v>266.35310994420303</v>
          </cell>
          <cell r="AE40">
            <v>288.19516995611116</v>
          </cell>
          <cell r="AF40">
            <v>312.0351131601966</v>
          </cell>
          <cell r="AH40">
            <v>64.593999999999994</v>
          </cell>
          <cell r="AI40">
            <v>80.400000000000006</v>
          </cell>
        </row>
        <row r="41">
          <cell r="A41" t="str">
            <v xml:space="preserve">  Circulation fiduciaire</v>
          </cell>
          <cell r="B41" t="str">
            <v xml:space="preserve">  Circulation fiduciaire</v>
          </cell>
          <cell r="H41">
            <v>42.539000000000001</v>
          </cell>
          <cell r="I41">
            <v>43.356000000000002</v>
          </cell>
          <cell r="J41">
            <v>52.162999999999997</v>
          </cell>
          <cell r="K41">
            <v>88.530999999999992</v>
          </cell>
          <cell r="V41">
            <v>95.372054748887464</v>
          </cell>
          <cell r="W41">
            <v>101.05097978322468</v>
          </cell>
          <cell r="X41">
            <v>106.83461422727724</v>
          </cell>
          <cell r="Y41">
            <v>112.96616106541724</v>
          </cell>
          <cell r="Z41">
            <v>119.49817808380281</v>
          </cell>
          <cell r="AA41">
            <v>126.46552047134035</v>
          </cell>
          <cell r="AB41">
            <v>133.90876280724956</v>
          </cell>
          <cell r="AC41">
            <v>141.84006892179329</v>
          </cell>
          <cell r="AD41">
            <v>150.30799621859279</v>
          </cell>
          <cell r="AE41">
            <v>159.38119796894148</v>
          </cell>
          <cell r="AF41">
            <v>169.11414423909895</v>
          </cell>
          <cell r="AH41">
            <v>52.162999999999997</v>
          </cell>
          <cell r="AI41">
            <v>63</v>
          </cell>
        </row>
        <row r="42">
          <cell r="A42" t="str">
            <v xml:space="preserve">  Depots</v>
          </cell>
          <cell r="B42" t="str">
            <v xml:space="preserve">  Depots</v>
          </cell>
          <cell r="H42">
            <v>15.955</v>
          </cell>
          <cell r="I42">
            <v>13.878</v>
          </cell>
          <cell r="J42">
            <v>12.430999999999999</v>
          </cell>
          <cell r="K42">
            <v>26.758000000000003</v>
          </cell>
          <cell r="V42">
            <v>48.410246996550555</v>
          </cell>
          <cell r="W42">
            <v>54.401890547620496</v>
          </cell>
          <cell r="X42">
            <v>60.869658306652425</v>
          </cell>
          <cell r="Y42">
            <v>67.982109071110656</v>
          </cell>
          <cell r="Z42">
            <v>75.819374380112194</v>
          </cell>
          <cell r="AA42">
            <v>84.458504203890882</v>
          </cell>
          <cell r="AB42">
            <v>93.987307086094262</v>
          </cell>
          <cell r="AC42">
            <v>104.48050971685373</v>
          </cell>
          <cell r="AD42">
            <v>116.04511372561024</v>
          </cell>
          <cell r="AE42">
            <v>128.81397198716968</v>
          </cell>
          <cell r="AF42">
            <v>142.92096892109765</v>
          </cell>
          <cell r="AH42">
            <v>12.430999999999999</v>
          </cell>
          <cell r="AI42">
            <v>17.399999999999999</v>
          </cell>
        </row>
        <row r="43">
          <cell r="A43" t="str">
            <v xml:space="preserve">    Dépôts à vue</v>
          </cell>
          <cell r="B43" t="str">
            <v xml:space="preserve">    Dépôts à vue</v>
          </cell>
          <cell r="H43">
            <v>9.5340000000000007</v>
          </cell>
          <cell r="I43">
            <v>7.6829999999999998</v>
          </cell>
          <cell r="J43">
            <v>7.27</v>
          </cell>
          <cell r="K43">
            <v>14.864000000000001</v>
          </cell>
          <cell r="V43">
            <v>31.277695533047925</v>
          </cell>
          <cell r="W43">
            <v>32.232552674946213</v>
          </cell>
          <cell r="X43">
            <v>39.327678700994745</v>
          </cell>
          <cell r="Y43">
            <v>40.278690492758187</v>
          </cell>
          <cell r="Z43">
            <v>48.986639286023475</v>
          </cell>
          <cell r="AA43">
            <v>50.040782741109197</v>
          </cell>
          <cell r="AB43">
            <v>60.724878665035554</v>
          </cell>
          <cell r="AC43">
            <v>61.903612154909155</v>
          </cell>
          <cell r="AD43">
            <v>74.976352330244978</v>
          </cell>
          <cell r="AE43">
            <v>76.320934723969785</v>
          </cell>
          <cell r="AF43">
            <v>92.340750740660809</v>
          </cell>
          <cell r="AH43">
            <v>7.27</v>
          </cell>
        </row>
        <row r="44">
          <cell r="A44" t="str">
            <v xml:space="preserve">      Dont: entreprises publiques</v>
          </cell>
          <cell r="B44" t="str">
            <v xml:space="preserve">      Dont: entreprises publiques</v>
          </cell>
        </row>
        <row r="45">
          <cell r="A45" t="str">
            <v xml:space="preserve">    Quasi-monnaie</v>
          </cell>
          <cell r="B45" t="str">
            <v xml:space="preserve">    Quasi-monnaie</v>
          </cell>
          <cell r="H45">
            <v>6.4210000000000003</v>
          </cell>
          <cell r="I45">
            <v>6.1950000000000003</v>
          </cell>
          <cell r="J45">
            <v>5.1609999999999996</v>
          </cell>
          <cell r="K45">
            <v>11.894</v>
          </cell>
          <cell r="V45">
            <v>17.132551463502629</v>
          </cell>
          <cell r="W45">
            <v>22.169337872674284</v>
          </cell>
          <cell r="X45">
            <v>21.54197960565768</v>
          </cell>
          <cell r="Y45">
            <v>27.703418578352469</v>
          </cell>
          <cell r="Z45">
            <v>26.832735094088719</v>
          </cell>
          <cell r="AA45">
            <v>34.417721462781685</v>
          </cell>
          <cell r="AB45">
            <v>33.262428421058708</v>
          </cell>
          <cell r="AC45">
            <v>42.576897561944577</v>
          </cell>
          <cell r="AD45">
            <v>41.068761395365257</v>
          </cell>
          <cell r="AE45">
            <v>52.493037263199895</v>
          </cell>
          <cell r="AF45">
            <v>50.580218180436844</v>
          </cell>
          <cell r="AH45">
            <v>5.1609999999999996</v>
          </cell>
        </row>
        <row r="46">
          <cell r="A46" t="str">
            <v xml:space="preserve">      Dont: entreprises publiques</v>
          </cell>
          <cell r="B46" t="str">
            <v xml:space="preserve">      Dont: entreprises publiques</v>
          </cell>
        </row>
        <row r="47">
          <cell r="B47" t="str">
            <v>Monetary Base</v>
          </cell>
          <cell r="H47">
            <v>43.158999999999999</v>
          </cell>
          <cell r="I47">
            <v>43.802</v>
          </cell>
          <cell r="J47">
            <v>52.454999999999998</v>
          </cell>
          <cell r="K47">
            <v>96.644999999999996</v>
          </cell>
          <cell r="V47">
            <v>98.836054748887463</v>
          </cell>
          <cell r="W47">
            <v>105.01497978322467</v>
          </cell>
          <cell r="X47">
            <v>111.29861422727724</v>
          </cell>
          <cell r="Y47">
            <v>117.93016106541724</v>
          </cell>
          <cell r="Z47">
            <v>124.96217808380281</v>
          </cell>
          <cell r="AA47">
            <v>132.42952047134037</v>
          </cell>
          <cell r="AB47">
            <v>140.37276280724956</v>
          </cell>
          <cell r="AC47">
            <v>148.80406892179329</v>
          </cell>
          <cell r="AD47">
            <v>157.77199621859279</v>
          </cell>
          <cell r="AE47">
            <v>167.34519796894148</v>
          </cell>
          <cell r="AF47">
            <v>177.57814423909895</v>
          </cell>
        </row>
        <row r="48">
          <cell r="A48" t="str">
            <v>_x001E__Pour mémoire_x001F_</v>
          </cell>
          <cell r="B48" t="str">
            <v>_x001E__Pour mémoire_x001F_</v>
          </cell>
        </row>
        <row r="49">
          <cell r="A49" t="str">
            <v xml:space="preserve">  Vitesse de circulation</v>
          </cell>
          <cell r="B49" t="str">
            <v xml:space="preserve">  Vitesse de circulation</v>
          </cell>
          <cell r="H49">
            <v>6.6882310040247415</v>
          </cell>
          <cell r="I49">
            <v>6.5959646507296084</v>
          </cell>
          <cell r="J49">
            <v>6.0205441330539555</v>
          </cell>
          <cell r="K49">
            <v>5.1654839631511313</v>
          </cell>
          <cell r="V49">
            <v>6.9263146421636153</v>
          </cell>
          <cell r="W49">
            <v>6.9255670598776735</v>
          </cell>
          <cell r="X49">
            <v>6.918273882461917</v>
          </cell>
          <cell r="Y49">
            <v>6.9187734325278178</v>
          </cell>
          <cell r="Z49">
            <v>6.9201316445716641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I49">
            <v>5.1870815862223392</v>
          </cell>
        </row>
        <row r="50">
          <cell r="A50" t="str">
            <v xml:space="preserve">  Variations des avoirs </v>
          </cell>
          <cell r="B50" t="str">
            <v xml:space="preserve">  Variations des avoirs </v>
          </cell>
          <cell r="H50">
            <v>6.7716395460139474</v>
          </cell>
          <cell r="I50">
            <v>6.6316166451207152</v>
          </cell>
          <cell r="J50">
            <v>5.6937641266990751</v>
          </cell>
          <cell r="K50">
            <v>4.1078073363460517</v>
          </cell>
          <cell r="V50">
            <v>6.8245343529922122</v>
          </cell>
          <cell r="W50">
            <v>6.8245343529922122</v>
          </cell>
          <cell r="X50">
            <v>6.8245343529922131</v>
          </cell>
          <cell r="Y50">
            <v>6.8245343529922131</v>
          </cell>
          <cell r="Z50">
            <v>6.8245343529922131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A51" t="str">
            <v xml:space="preserve">    extérieurs nets (hors FMI)</v>
          </cell>
          <cell r="B51" t="str">
            <v xml:space="preserve">    Variation des avoirs extérieurs nets (hors FMI)</v>
          </cell>
        </row>
        <row r="52">
          <cell r="A52" t="str">
            <v xml:space="preserve">  Repaiements des avances de la BEAC</v>
          </cell>
          <cell r="B52" t="str">
            <v xml:space="preserve">  Repaiements des avances de la BEAC</v>
          </cell>
        </row>
        <row r="53">
          <cell r="B53" t="str">
            <v>Avoirs intérieurs nets BEAC (base M - AEN)</v>
          </cell>
          <cell r="H53">
            <v>26.295999999999999</v>
          </cell>
          <cell r="I53">
            <v>26.204000000000001</v>
          </cell>
          <cell r="J53">
            <v>26.893999999999998</v>
          </cell>
          <cell r="K53">
            <v>4.3</v>
          </cell>
          <cell r="V53">
            <v>21.792704492714734</v>
          </cell>
          <cell r="W53">
            <v>19.935721397725132</v>
          </cell>
          <cell r="X53">
            <v>14.658203367786655</v>
          </cell>
          <cell r="Y53">
            <v>9.7027515176173154</v>
          </cell>
          <cell r="Z53">
            <v>6.6359900706650308</v>
          </cell>
          <cell r="AA53">
            <v>5.4920393176821563</v>
          </cell>
          <cell r="AB53">
            <v>4.8239885130708728</v>
          </cell>
          <cell r="AC53">
            <v>8.2550689217933098</v>
          </cell>
          <cell r="AD53">
            <v>12.222996218592812</v>
          </cell>
          <cell r="AE53">
            <v>16.796197968941499</v>
          </cell>
          <cell r="AF53">
            <v>22.029144239098969</v>
          </cell>
        </row>
        <row r="54">
          <cell r="A54" t="str">
            <v xml:space="preserve">  Taux d'intérêts </v>
          </cell>
          <cell r="B54" t="str">
            <v xml:space="preserve">  Taux d'intérêts </v>
          </cell>
        </row>
        <row r="55">
          <cell r="A55" t="str">
            <v xml:space="preserve">    BEAC</v>
          </cell>
          <cell r="B55" t="str">
            <v xml:space="preserve">    BEAC</v>
          </cell>
        </row>
        <row r="56">
          <cell r="A56" t="str">
            <v xml:space="preserve">      Avances</v>
          </cell>
          <cell r="B56" t="str">
            <v xml:space="preserve">      Avances</v>
          </cell>
          <cell r="K56">
            <v>11</v>
          </cell>
          <cell r="V56">
            <v>7</v>
          </cell>
          <cell r="W56">
            <v>7</v>
          </cell>
          <cell r="X56">
            <v>7</v>
          </cell>
          <cell r="Y56">
            <v>7</v>
          </cell>
          <cell r="Z56">
            <v>7</v>
          </cell>
          <cell r="AA56">
            <v>7</v>
          </cell>
          <cell r="AB56">
            <v>7</v>
          </cell>
          <cell r="AC56">
            <v>7</v>
          </cell>
          <cell r="AD56">
            <v>7</v>
          </cell>
          <cell r="AE56">
            <v>7</v>
          </cell>
          <cell r="AF56">
            <v>7</v>
          </cell>
          <cell r="AI56">
            <v>11</v>
          </cell>
        </row>
        <row r="57">
          <cell r="A57" t="str">
            <v xml:space="preserve">      Prêts</v>
          </cell>
          <cell r="B57" t="str">
            <v xml:space="preserve">      Prêts</v>
          </cell>
          <cell r="K57">
            <v>3.5</v>
          </cell>
          <cell r="V57">
            <v>3.5</v>
          </cell>
          <cell r="W57">
            <v>3.5</v>
          </cell>
          <cell r="X57">
            <v>3.5</v>
          </cell>
          <cell r="Y57">
            <v>3.5</v>
          </cell>
          <cell r="Z57">
            <v>3.5</v>
          </cell>
          <cell r="AA57">
            <v>3.5</v>
          </cell>
          <cell r="AB57">
            <v>3.5</v>
          </cell>
          <cell r="AC57">
            <v>3.5</v>
          </cell>
          <cell r="AD57">
            <v>3.5</v>
          </cell>
          <cell r="AE57">
            <v>3.5</v>
          </cell>
          <cell r="AF57">
            <v>3.5</v>
          </cell>
          <cell r="AI57">
            <v>3</v>
          </cell>
        </row>
        <row r="58">
          <cell r="A58" t="str">
            <v xml:space="preserve">      Dépôts</v>
          </cell>
          <cell r="B58" t="str">
            <v xml:space="preserve">      Dépôts</v>
          </cell>
          <cell r="K58">
            <v>4</v>
          </cell>
          <cell r="V58">
            <v>3</v>
          </cell>
          <cell r="W58">
            <v>3</v>
          </cell>
          <cell r="X58">
            <v>3</v>
          </cell>
          <cell r="Y58">
            <v>3</v>
          </cell>
          <cell r="Z58">
            <v>3</v>
          </cell>
          <cell r="AA58">
            <v>3</v>
          </cell>
          <cell r="AB58">
            <v>3</v>
          </cell>
          <cell r="AC58">
            <v>3</v>
          </cell>
          <cell r="AD58">
            <v>3</v>
          </cell>
          <cell r="AE58">
            <v>3</v>
          </cell>
          <cell r="AF58">
            <v>3</v>
          </cell>
        </row>
        <row r="60">
          <cell r="A60" t="str">
            <v xml:space="preserve">    Banques commerciales</v>
          </cell>
          <cell r="B60" t="str">
            <v xml:space="preserve">    Banques commerciales</v>
          </cell>
        </row>
        <row r="61">
          <cell r="A61" t="str">
            <v xml:space="preserve">      Avances</v>
          </cell>
          <cell r="B61" t="str">
            <v xml:space="preserve">      Avances</v>
          </cell>
          <cell r="K61">
            <v>13</v>
          </cell>
          <cell r="V61">
            <v>13</v>
          </cell>
          <cell r="W61">
            <v>13</v>
          </cell>
          <cell r="X61">
            <v>13</v>
          </cell>
          <cell r="Y61">
            <v>13</v>
          </cell>
          <cell r="Z61">
            <v>13</v>
          </cell>
          <cell r="AA61">
            <v>13</v>
          </cell>
          <cell r="AB61">
            <v>13</v>
          </cell>
          <cell r="AC61">
            <v>13</v>
          </cell>
          <cell r="AD61">
            <v>13</v>
          </cell>
          <cell r="AE61">
            <v>13</v>
          </cell>
          <cell r="AF61">
            <v>13</v>
          </cell>
          <cell r="AI61">
            <v>13</v>
          </cell>
        </row>
        <row r="62">
          <cell r="A62" t="str">
            <v xml:space="preserve">      Dépôts</v>
          </cell>
          <cell r="B62" t="str">
            <v xml:space="preserve">      Dépôts</v>
          </cell>
        </row>
        <row r="64">
          <cell r="A64" t="str">
            <v xml:space="preserve"> Paiements d'intérêts</v>
          </cell>
          <cell r="B64" t="str">
            <v xml:space="preserve"> Paiements d'intérêts</v>
          </cell>
        </row>
        <row r="65">
          <cell r="A65" t="str">
            <v xml:space="preserve">    BEAC</v>
          </cell>
          <cell r="B65" t="str">
            <v xml:space="preserve">    BEAC</v>
          </cell>
          <cell r="H65">
            <v>1.38</v>
          </cell>
          <cell r="I65">
            <v>2.0720000000000001</v>
          </cell>
          <cell r="J65">
            <v>2.472</v>
          </cell>
          <cell r="K65">
            <v>1.2140540689999999</v>
          </cell>
          <cell r="V65">
            <v>1.1113744529999998</v>
          </cell>
          <cell r="W65">
            <v>1.0631890939999999</v>
          </cell>
          <cell r="X65">
            <v>1.0135418279999999</v>
          </cell>
          <cell r="Y65">
            <v>0.96238830499999994</v>
          </cell>
          <cell r="Z65">
            <v>0.90968282599999994</v>
          </cell>
          <cell r="AA65">
            <v>0.85884903699999993</v>
          </cell>
          <cell r="AB65">
            <v>0.84853999999999996</v>
          </cell>
          <cell r="AC65">
            <v>0.84853999999999996</v>
          </cell>
          <cell r="AD65">
            <v>0.84853999999999996</v>
          </cell>
          <cell r="AE65">
            <v>0.84853999999999996</v>
          </cell>
          <cell r="AF65">
            <v>0.84853999999999996</v>
          </cell>
        </row>
        <row r="66">
          <cell r="A66" t="str">
            <v xml:space="preserve">      Avances</v>
          </cell>
          <cell r="B66" t="str">
            <v xml:space="preserve">      Avances</v>
          </cell>
          <cell r="H66">
            <v>0.69</v>
          </cell>
          <cell r="I66">
            <v>1.036</v>
          </cell>
          <cell r="J66">
            <v>1.236</v>
          </cell>
          <cell r="K66">
            <v>0.95483306899999998</v>
          </cell>
          <cell r="V66">
            <v>0.84853999999999996</v>
          </cell>
          <cell r="W66">
            <v>0.84853999999999996</v>
          </cell>
          <cell r="X66">
            <v>0.84853999999999996</v>
          </cell>
          <cell r="Y66">
            <v>0.84853999999999996</v>
          </cell>
          <cell r="Z66">
            <v>0.84853999999999996</v>
          </cell>
          <cell r="AA66">
            <v>0.84853999999999996</v>
          </cell>
          <cell r="AB66">
            <v>0.84853999999999996</v>
          </cell>
          <cell r="AC66">
            <v>0.84853999999999996</v>
          </cell>
          <cell r="AD66">
            <v>0.84853999999999996</v>
          </cell>
          <cell r="AE66">
            <v>0.84853999999999996</v>
          </cell>
          <cell r="AF66">
            <v>0.84853999999999996</v>
          </cell>
        </row>
        <row r="67">
          <cell r="A67" t="str">
            <v xml:space="preserve">      Prêts</v>
          </cell>
          <cell r="B67" t="str">
            <v xml:space="preserve">      Prêts</v>
          </cell>
          <cell r="H67">
            <v>0.5</v>
          </cell>
          <cell r="I67">
            <v>0.7</v>
          </cell>
          <cell r="J67">
            <v>0.9</v>
          </cell>
          <cell r="K67">
            <v>0.25922099999999998</v>
          </cell>
          <cell r="V67">
            <v>0.26283445299999997</v>
          </cell>
          <cell r="W67">
            <v>0.21464909399999998</v>
          </cell>
          <cell r="X67">
            <v>0.16500182799999999</v>
          </cell>
          <cell r="Y67">
            <v>0.11384830500000001</v>
          </cell>
          <cell r="Z67">
            <v>6.1142826000000004E-2</v>
          </cell>
          <cell r="AA67">
            <v>1.0309037E-2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 xml:space="preserve">      Dépôts</v>
          </cell>
          <cell r="B68" t="str">
            <v xml:space="preserve">      Dépôts</v>
          </cell>
          <cell r="H68">
            <v>0.19</v>
          </cell>
          <cell r="I68">
            <v>0.33600000000000002</v>
          </cell>
          <cell r="J68">
            <v>0.33600000000000002</v>
          </cell>
        </row>
        <row r="70">
          <cell r="A70" t="str">
            <v xml:space="preserve">    Banques commerciales</v>
          </cell>
          <cell r="B70" t="str">
            <v xml:space="preserve">    Banques commerciales</v>
          </cell>
          <cell r="K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 xml:space="preserve">      Avances</v>
          </cell>
          <cell r="B71" t="str">
            <v xml:space="preserve">      Avances</v>
          </cell>
        </row>
        <row r="72">
          <cell r="A72" t="str">
            <v xml:space="preserve">      Dépôts</v>
          </cell>
          <cell r="B72" t="str">
            <v xml:space="preserve">      Dépôts</v>
          </cell>
        </row>
        <row r="74">
          <cell r="A74" t="str">
            <v xml:space="preserve">  Paiements de principal</v>
          </cell>
          <cell r="B74" t="str">
            <v xml:space="preserve">  Paiements de principal</v>
          </cell>
          <cell r="K74">
            <v>0</v>
          </cell>
          <cell r="V74">
            <v>1.588221667</v>
          </cell>
          <cell r="W74">
            <v>1.6364070260000001</v>
          </cell>
          <cell r="X74">
            <v>1.6860542919999999</v>
          </cell>
          <cell r="Y74">
            <v>1.7372078149999999</v>
          </cell>
          <cell r="Z74">
            <v>1.789913294</v>
          </cell>
          <cell r="AA74">
            <v>0.91521902499999996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A75" t="str">
            <v xml:space="preserve">    BEAC</v>
          </cell>
          <cell r="B75" t="str">
            <v xml:space="preserve">    BEAC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V75">
            <v>1.588221667</v>
          </cell>
          <cell r="W75">
            <v>1.6364070260000001</v>
          </cell>
          <cell r="X75">
            <v>1.6860542919999999</v>
          </cell>
          <cell r="Y75">
            <v>1.7372078149999999</v>
          </cell>
          <cell r="Z75">
            <v>1.789913294</v>
          </cell>
          <cell r="AA75">
            <v>0.91521902499999996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H75">
            <v>0</v>
          </cell>
          <cell r="AI75">
            <v>0</v>
          </cell>
        </row>
        <row r="76">
          <cell r="A76" t="str">
            <v xml:space="preserve">    Banques commerciales</v>
          </cell>
          <cell r="B76" t="str">
            <v xml:space="preserve">    Banques commerciales</v>
          </cell>
        </row>
        <row r="78">
          <cell r="A78" t="str">
            <v xml:space="preserve">  Arriérés</v>
          </cell>
          <cell r="B78" t="str">
            <v xml:space="preserve">  Arriérés</v>
          </cell>
        </row>
        <row r="79">
          <cell r="A79" t="str">
            <v xml:space="preserve">    BEAC</v>
          </cell>
          <cell r="B79" t="str">
            <v xml:space="preserve">    BEAC</v>
          </cell>
        </row>
        <row r="80">
          <cell r="A80" t="str">
            <v xml:space="preserve">      Intérêts</v>
          </cell>
          <cell r="B80" t="str">
            <v xml:space="preserve">      Intérêts</v>
          </cell>
        </row>
        <row r="81">
          <cell r="A81" t="str">
            <v xml:space="preserve">      Principal</v>
          </cell>
          <cell r="B81" t="str">
            <v xml:space="preserve">      Principal</v>
          </cell>
        </row>
        <row r="82">
          <cell r="A82" t="str">
            <v xml:space="preserve">    Banques commerciales</v>
          </cell>
          <cell r="B82" t="str">
            <v xml:space="preserve">    Banques commerciales</v>
          </cell>
        </row>
        <row r="83">
          <cell r="A83" t="str">
            <v xml:space="preserve">      Intérêts</v>
          </cell>
          <cell r="B83" t="str">
            <v xml:space="preserve">      Intérêts</v>
          </cell>
        </row>
        <row r="84">
          <cell r="A84" t="str">
            <v xml:space="preserve">      Principal</v>
          </cell>
          <cell r="B84" t="str">
            <v xml:space="preserve">      Principal</v>
          </cell>
        </row>
        <row r="86">
          <cell r="A86" t="str">
            <v>Reserves internationales</v>
          </cell>
          <cell r="B86" t="str">
            <v>Reserves internationales</v>
          </cell>
        </row>
        <row r="87">
          <cell r="A87" t="str">
            <v xml:space="preserve">  (BEAC, FMI exclu)</v>
          </cell>
          <cell r="B87" t="str">
            <v xml:space="preserve">  (BEAC, FMI exclu)</v>
          </cell>
          <cell r="H87">
            <v>25.488</v>
          </cell>
          <cell r="I87">
            <v>25.962</v>
          </cell>
          <cell r="J87">
            <v>34.046999999999997</v>
          </cell>
          <cell r="K87">
            <v>114.46299999999999</v>
          </cell>
          <cell r="V87">
            <v>105.54899999999999</v>
          </cell>
          <cell r="W87">
            <v>110.54899999999999</v>
          </cell>
          <cell r="X87">
            <v>115.54899999999999</v>
          </cell>
          <cell r="Y87">
            <v>120.54899999999999</v>
          </cell>
          <cell r="Z87">
            <v>125.54899999999998</v>
          </cell>
          <cell r="AA87">
            <v>130.54899999999998</v>
          </cell>
          <cell r="AB87">
            <v>135.54899999999998</v>
          </cell>
          <cell r="AC87">
            <v>140.54899999999998</v>
          </cell>
          <cell r="AD87">
            <v>145.54899999999998</v>
          </cell>
          <cell r="AE87">
            <v>150.54899999999998</v>
          </cell>
          <cell r="AF87">
            <v>155.54899999999998</v>
          </cell>
          <cell r="AH87">
            <v>68.094000000000008</v>
          </cell>
          <cell r="AI87">
            <v>105.131</v>
          </cell>
        </row>
        <row r="88">
          <cell r="A88" t="str">
            <v>Variations des avoirs exterieurs (augm. -)</v>
          </cell>
          <cell r="B88">
            <v>0</v>
          </cell>
          <cell r="H88">
            <v>3.6749999999999998</v>
          </cell>
          <cell r="I88">
            <v>-0.4740000000000002</v>
          </cell>
          <cell r="J88">
            <v>-8.0850000000000009</v>
          </cell>
          <cell r="K88">
            <v>-80.415999999999997</v>
          </cell>
          <cell r="V88">
            <v>-5</v>
          </cell>
          <cell r="W88">
            <v>-5</v>
          </cell>
          <cell r="X88">
            <v>-5</v>
          </cell>
          <cell r="Y88">
            <v>-5</v>
          </cell>
          <cell r="Z88">
            <v>-4.9999999999999858</v>
          </cell>
          <cell r="AA88">
            <v>-5</v>
          </cell>
          <cell r="AB88">
            <v>-5</v>
          </cell>
          <cell r="AC88">
            <v>-5</v>
          </cell>
          <cell r="AD88">
            <v>-5</v>
          </cell>
          <cell r="AE88">
            <v>-5</v>
          </cell>
          <cell r="AF88">
            <v>-5</v>
          </cell>
          <cell r="AI88">
            <v>-10.27</v>
          </cell>
        </row>
        <row r="89">
          <cell r="A89" t="str">
            <v xml:space="preserve">  dont: variation de change 1/</v>
          </cell>
          <cell r="B89" t="str">
            <v xml:space="preserve">  dont: variation de change 1/</v>
          </cell>
          <cell r="K89">
            <v>-34.047000000000011</v>
          </cell>
        </row>
        <row r="90">
          <cell r="A90" t="str">
            <v>=</v>
          </cell>
          <cell r="B90" t="str">
            <v>=</v>
          </cell>
          <cell r="H90" t="str">
            <v>=</v>
          </cell>
          <cell r="I90" t="str">
            <v>=</v>
          </cell>
          <cell r="J90" t="str">
            <v>=</v>
          </cell>
          <cell r="K90" t="str">
            <v>=</v>
          </cell>
          <cell r="V90" t="str">
            <v>=</v>
          </cell>
          <cell r="AG90" t="str">
            <v>=</v>
          </cell>
          <cell r="AH90" t="str">
            <v>=</v>
          </cell>
          <cell r="AI90" t="str">
            <v>=</v>
          </cell>
        </row>
        <row r="91">
          <cell r="A91" t="str">
            <v xml:space="preserve">1/ La colonne 1994 programme ne comprend pas la difference de change resultant de la devaluation </v>
          </cell>
          <cell r="B91" t="str">
            <v xml:space="preserve">1/ La colonne 1994 programme ne comprend pas la difference de change resultant de la devaluation </v>
          </cell>
          <cell r="AI91">
            <v>9999</v>
          </cell>
        </row>
        <row r="92">
          <cell r="AI92" t="str">
            <v>range end</v>
          </cell>
        </row>
      </sheetData>
      <sheetData sheetId="11" refreshError="1">
        <row r="13">
          <cell r="A13" t="str">
            <v>Transactions avec le FMI (DTS)</v>
          </cell>
          <cell r="B13" t="str">
            <v>Transactions avec le FMI (DTS)</v>
          </cell>
        </row>
        <row r="14">
          <cell r="A14" t="str">
            <v xml:space="preserve">  Charges</v>
          </cell>
          <cell r="B14" t="str">
            <v xml:space="preserve">  Charges</v>
          </cell>
          <cell r="H14">
            <v>0.50617100000000004</v>
          </cell>
          <cell r="I14">
            <v>0.19470899999999999</v>
          </cell>
          <cell r="J14">
            <v>0.15207399999999999</v>
          </cell>
          <cell r="K14">
            <v>0.46235300000000001</v>
          </cell>
          <cell r="Q14">
            <v>8.5439214999999999E-2</v>
          </cell>
          <cell r="R14">
            <v>8.2399214999999998E-2</v>
          </cell>
          <cell r="S14">
            <v>0.182399215</v>
          </cell>
          <cell r="T14">
            <v>0.182399215</v>
          </cell>
          <cell r="U14">
            <v>0.182399215</v>
          </cell>
          <cell r="V14">
            <v>0.17415921500000001</v>
          </cell>
          <cell r="W14">
            <v>0.15767921500000001</v>
          </cell>
          <cell r="X14">
            <v>0.14119921500000002</v>
          </cell>
          <cell r="Y14">
            <v>0.104719215</v>
          </cell>
          <cell r="Z14">
            <v>6.8239215000000006E-2</v>
          </cell>
          <cell r="AA14">
            <v>3.9999214999999998E-2</v>
          </cell>
          <cell r="AB14">
            <v>1.9999214999999997E-2</v>
          </cell>
          <cell r="AC14">
            <v>-7.8500000000314429E-7</v>
          </cell>
          <cell r="AD14">
            <v>-7.8500000000314429E-7</v>
          </cell>
          <cell r="AE14">
            <v>-7.8500000000314429E-7</v>
          </cell>
          <cell r="AF14">
            <v>-7.8500000000314429E-7</v>
          </cell>
        </row>
        <row r="15">
          <cell r="A15" t="str">
            <v xml:space="preserve">    Accord de confirmation</v>
          </cell>
          <cell r="B15" t="str">
            <v xml:space="preserve">    Accord de confirmation</v>
          </cell>
        </row>
        <row r="16">
          <cell r="A16" t="str">
            <v xml:space="preserve">    FAS</v>
          </cell>
          <cell r="B16" t="str">
            <v xml:space="preserve">    FAS</v>
          </cell>
        </row>
        <row r="17">
          <cell r="A17" t="str">
            <v xml:space="preserve">    FASR</v>
          </cell>
          <cell r="B17" t="str">
            <v xml:space="preserve">    FASR</v>
          </cell>
        </row>
        <row r="19">
          <cell r="A19" t="str">
            <v xml:space="preserve">  Achats/Prêts</v>
          </cell>
          <cell r="B19" t="str">
            <v xml:space="preserve">  Achats/Prêts</v>
          </cell>
          <cell r="H19">
            <v>0</v>
          </cell>
          <cell r="I19">
            <v>0</v>
          </cell>
          <cell r="J19">
            <v>0</v>
          </cell>
          <cell r="K19">
            <v>10.71</v>
          </cell>
          <cell r="Q19">
            <v>0</v>
          </cell>
          <cell r="R19">
            <v>20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</row>
        <row r="20">
          <cell r="A20" t="str">
            <v xml:space="preserve">    Accord de confirmation</v>
          </cell>
          <cell r="B20" t="str">
            <v xml:space="preserve">    Accord de confirmation</v>
          </cell>
          <cell r="H20">
            <v>0</v>
          </cell>
          <cell r="I20">
            <v>0</v>
          </cell>
          <cell r="J20">
            <v>0</v>
          </cell>
          <cell r="K20">
            <v>10.71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</row>
        <row r="21">
          <cell r="A21" t="str">
            <v xml:space="preserve">    FAS</v>
          </cell>
          <cell r="B21" t="str">
            <v xml:space="preserve">    FAS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2">
          <cell r="A22" t="str">
            <v xml:space="preserve">    FASR</v>
          </cell>
          <cell r="B22" t="str">
            <v xml:space="preserve">    FASR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Q22">
            <v>0</v>
          </cell>
          <cell r="R22">
            <v>20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</row>
        <row r="24">
          <cell r="A24" t="str">
            <v xml:space="preserve">  Rachats/remboursements</v>
          </cell>
          <cell r="B24" t="str">
            <v xml:space="preserve">  Rachats/remboursements</v>
          </cell>
          <cell r="H24">
            <v>2.4369999999999998</v>
          </cell>
          <cell r="I24">
            <v>1.8485</v>
          </cell>
          <cell r="J24">
            <v>2.0590000000000002</v>
          </cell>
          <cell r="K24">
            <v>2.9630000000000001</v>
          </cell>
          <cell r="Q24">
            <v>0.60799999999999998</v>
          </cell>
          <cell r="R24">
            <v>0</v>
          </cell>
          <cell r="S24">
            <v>0</v>
          </cell>
          <cell r="T24">
            <v>0</v>
          </cell>
          <cell r="U24">
            <v>1.6480000000000001</v>
          </cell>
          <cell r="V24">
            <v>3.2960000000000003</v>
          </cell>
          <cell r="W24">
            <v>3.2960000000000003</v>
          </cell>
          <cell r="X24">
            <v>7.2960000000000012</v>
          </cell>
          <cell r="Y24">
            <v>7.2960000000000012</v>
          </cell>
          <cell r="Z24">
            <v>5.6480000000000006</v>
          </cell>
          <cell r="AA24">
            <v>4</v>
          </cell>
          <cell r="AB24">
            <v>4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A25" t="str">
            <v xml:space="preserve">    Accord de confirmation</v>
          </cell>
          <cell r="B25" t="str">
            <v xml:space="preserve">    Accord de confirmation</v>
          </cell>
          <cell r="H25">
            <v>2.4369999999999998</v>
          </cell>
          <cell r="I25">
            <v>1.8485</v>
          </cell>
          <cell r="J25">
            <v>0.158</v>
          </cell>
          <cell r="K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</row>
        <row r="26">
          <cell r="A26" t="str">
            <v xml:space="preserve">    FAS</v>
          </cell>
          <cell r="B26" t="str">
            <v xml:space="preserve">    FAS</v>
          </cell>
          <cell r="H26">
            <v>0</v>
          </cell>
          <cell r="I26">
            <v>0</v>
          </cell>
          <cell r="J26">
            <v>1.901</v>
          </cell>
          <cell r="K26">
            <v>2.9630000000000001</v>
          </cell>
          <cell r="Q26">
            <v>0.60799999999999998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</row>
        <row r="27">
          <cell r="A27" t="str">
            <v xml:space="preserve">    FASR</v>
          </cell>
          <cell r="B27" t="str">
            <v xml:space="preserve">    FASR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1.6480000000000001</v>
          </cell>
          <cell r="V27">
            <v>3.2960000000000003</v>
          </cell>
          <cell r="W27">
            <v>3.2960000000000003</v>
          </cell>
          <cell r="X27">
            <v>7.2960000000000012</v>
          </cell>
          <cell r="Y27">
            <v>7.2960000000000012</v>
          </cell>
          <cell r="Z27">
            <v>5.6480000000000006</v>
          </cell>
          <cell r="AA27">
            <v>4</v>
          </cell>
          <cell r="AB27">
            <v>4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9">
          <cell r="A29" t="str">
            <v xml:space="preserve">  Arriérés</v>
          </cell>
          <cell r="B29" t="str">
            <v xml:space="preserve">  Arriérés</v>
          </cell>
          <cell r="H29">
            <v>6.9999999999996732E-3</v>
          </cell>
          <cell r="I29">
            <v>-0.65400000000000036</v>
          </cell>
          <cell r="J29">
            <v>-1.5803300000000005</v>
          </cell>
          <cell r="K29">
            <v>-1.2151930000000011</v>
          </cell>
          <cell r="Q29">
            <v>-2.3599999999923682E-4</v>
          </cell>
          <cell r="R29">
            <v>-2.3599999999923682E-4</v>
          </cell>
          <cell r="S29">
            <v>-2.3599999999923682E-4</v>
          </cell>
          <cell r="T29">
            <v>-2.3599999999923682E-4</v>
          </cell>
          <cell r="U29">
            <v>-2.3599999999923682E-4</v>
          </cell>
          <cell r="V29">
            <v>-2.3599999999923682E-4</v>
          </cell>
          <cell r="W29">
            <v>-2.3599999999923682E-4</v>
          </cell>
          <cell r="X29">
            <v>-2.3599999999923682E-4</v>
          </cell>
          <cell r="Y29">
            <v>-2.3599999999923682E-4</v>
          </cell>
          <cell r="Z29">
            <v>-2.3599999999923682E-4</v>
          </cell>
          <cell r="AA29">
            <v>-2.3599999999923682E-4</v>
          </cell>
          <cell r="AB29">
            <v>-2.3599999999923682E-4</v>
          </cell>
          <cell r="AC29">
            <v>-2.3599999999923682E-4</v>
          </cell>
          <cell r="AD29">
            <v>-2.3599999999923682E-4</v>
          </cell>
          <cell r="AE29">
            <v>-2.3599999999923682E-4</v>
          </cell>
          <cell r="AF29">
            <v>-2.3599999999923682E-4</v>
          </cell>
        </row>
        <row r="30">
          <cell r="A30" t="str">
            <v xml:space="preserve">    Charges</v>
          </cell>
          <cell r="B30" t="str">
            <v xml:space="preserve">    Charges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A31" t="str">
            <v xml:space="preserve">    Accord de confirmation</v>
          </cell>
          <cell r="B31" t="str">
            <v xml:space="preserve">    Accord de confirmation</v>
          </cell>
          <cell r="H31">
            <v>6.9999999999996732E-3</v>
          </cell>
          <cell r="I31">
            <v>-0.65400000000000036</v>
          </cell>
          <cell r="J31">
            <v>-0.40600000000000036</v>
          </cell>
          <cell r="K31">
            <v>2.499999999996394E-4</v>
          </cell>
          <cell r="Q31">
            <v>-1.9300000000077588E-4</v>
          </cell>
          <cell r="R31">
            <v>-1.9300000000077588E-4</v>
          </cell>
          <cell r="S31">
            <v>-1.9300000000077588E-4</v>
          </cell>
          <cell r="T31">
            <v>-1.9300000000077588E-4</v>
          </cell>
          <cell r="U31">
            <v>-1.9300000000077588E-4</v>
          </cell>
          <cell r="V31">
            <v>-1.9300000000077588E-4</v>
          </cell>
          <cell r="W31">
            <v>-1.9300000000077588E-4</v>
          </cell>
          <cell r="X31">
            <v>-1.9300000000077588E-4</v>
          </cell>
          <cell r="Y31">
            <v>-1.9300000000077588E-4</v>
          </cell>
          <cell r="Z31">
            <v>-1.9300000000077588E-4</v>
          </cell>
          <cell r="AA31">
            <v>-1.9300000000077588E-4</v>
          </cell>
          <cell r="AB31">
            <v>-1.9300000000077588E-4</v>
          </cell>
          <cell r="AC31">
            <v>-1.9300000000077588E-4</v>
          </cell>
          <cell r="AD31">
            <v>-1.9300000000077588E-4</v>
          </cell>
          <cell r="AE31">
            <v>-1.9300000000077588E-4</v>
          </cell>
          <cell r="AF31">
            <v>-1.9300000000077588E-4</v>
          </cell>
        </row>
        <row r="32">
          <cell r="A32" t="str">
            <v xml:space="preserve">    FAS</v>
          </cell>
          <cell r="B32" t="str">
            <v xml:space="preserve">    FAS</v>
          </cell>
          <cell r="H32">
            <v>0</v>
          </cell>
          <cell r="I32">
            <v>0</v>
          </cell>
          <cell r="J32">
            <v>-1.1743299999999999</v>
          </cell>
          <cell r="K32">
            <v>-1.2154430000000005</v>
          </cell>
          <cell r="Q32">
            <v>-4.3000000000237293E-5</v>
          </cell>
          <cell r="R32">
            <v>-4.3000000000237293E-5</v>
          </cell>
          <cell r="S32">
            <v>-4.3000000000237293E-5</v>
          </cell>
          <cell r="T32">
            <v>-4.3000000000237293E-5</v>
          </cell>
          <cell r="U32">
            <v>-4.3000000000237293E-5</v>
          </cell>
          <cell r="V32">
            <v>-4.3000000000237293E-5</v>
          </cell>
          <cell r="W32">
            <v>-4.3000000000237293E-5</v>
          </cell>
          <cell r="X32">
            <v>-4.3000000000237293E-5</v>
          </cell>
          <cell r="Y32">
            <v>-4.3000000000237293E-5</v>
          </cell>
          <cell r="Z32">
            <v>-4.3000000000237293E-5</v>
          </cell>
          <cell r="AA32">
            <v>-4.3000000000237293E-5</v>
          </cell>
          <cell r="AB32">
            <v>-4.3000000000237293E-5</v>
          </cell>
          <cell r="AC32">
            <v>-4.3000000000237293E-5</v>
          </cell>
          <cell r="AD32">
            <v>-4.3000000000237293E-5</v>
          </cell>
          <cell r="AE32">
            <v>-4.3000000000237293E-5</v>
          </cell>
          <cell r="AF32">
            <v>-4.3000000000237293E-5</v>
          </cell>
        </row>
        <row r="34">
          <cell r="A34" t="str">
            <v xml:space="preserve">  Encours</v>
          </cell>
          <cell r="B34" t="str">
            <v xml:space="preserve">  Encours</v>
          </cell>
          <cell r="H34">
            <v>23.285999999999998</v>
          </cell>
          <cell r="I34">
            <v>22.098499999999998</v>
          </cell>
          <cell r="J34">
            <v>20.965499999999999</v>
          </cell>
          <cell r="K34">
            <v>28.345500000000001</v>
          </cell>
          <cell r="Q34">
            <v>16.479842999999999</v>
          </cell>
          <cell r="R34">
            <v>36.479843000000002</v>
          </cell>
          <cell r="S34">
            <v>36.479843000000002</v>
          </cell>
          <cell r="T34">
            <v>36.479843000000002</v>
          </cell>
          <cell r="U34">
            <v>34.831842999999999</v>
          </cell>
          <cell r="V34">
            <v>31.535843</v>
          </cell>
          <cell r="W34">
            <v>28.239843</v>
          </cell>
          <cell r="X34">
            <v>20.943843000000001</v>
          </cell>
          <cell r="Y34">
            <v>13.647843</v>
          </cell>
          <cell r="Z34">
            <v>7.9998429999999994</v>
          </cell>
          <cell r="AA34">
            <v>3.9998429999999994</v>
          </cell>
          <cell r="AB34">
            <v>-1.5700000000062886E-4</v>
          </cell>
          <cell r="AC34">
            <v>-1.5700000000062886E-4</v>
          </cell>
          <cell r="AD34">
            <v>-1.5700000000062886E-4</v>
          </cell>
          <cell r="AE34">
            <v>-1.5700000000062886E-4</v>
          </cell>
          <cell r="AF34">
            <v>-1.5700000000062886E-4</v>
          </cell>
        </row>
        <row r="35">
          <cell r="A35" t="str">
            <v xml:space="preserve">    Accord de confirmation</v>
          </cell>
          <cell r="B35" t="str">
            <v xml:space="preserve">    Accord de confirmation</v>
          </cell>
          <cell r="H35">
            <v>2.0059999999999967</v>
          </cell>
          <cell r="I35">
            <v>0.81849999999999667</v>
          </cell>
          <cell r="J35">
            <v>0.41249999999999787</v>
          </cell>
          <cell r="K35">
            <v>10.714500000000001</v>
          </cell>
          <cell r="Q35">
            <v>-4.0699999999960212E-4</v>
          </cell>
          <cell r="R35">
            <v>-4.0699999999960212E-4</v>
          </cell>
          <cell r="S35">
            <v>-4.0699999999960212E-4</v>
          </cell>
          <cell r="T35">
            <v>-4.0699999999960212E-4</v>
          </cell>
          <cell r="U35">
            <v>-4.0699999999960212E-4</v>
          </cell>
          <cell r="V35">
            <v>-4.0699999999960212E-4</v>
          </cell>
          <cell r="W35">
            <v>-4.0699999999960212E-4</v>
          </cell>
          <cell r="X35">
            <v>-4.0699999999960212E-4</v>
          </cell>
          <cell r="Y35">
            <v>-4.0699999999960212E-4</v>
          </cell>
          <cell r="Z35">
            <v>-4.0699999999960212E-4</v>
          </cell>
          <cell r="AA35">
            <v>-4.0699999999960212E-4</v>
          </cell>
          <cell r="AB35">
            <v>-4.0699999999960212E-4</v>
          </cell>
          <cell r="AC35">
            <v>-4.0699999999960212E-4</v>
          </cell>
          <cell r="AD35">
            <v>-4.0699999999960212E-4</v>
          </cell>
          <cell r="AE35">
            <v>-4.0699999999960212E-4</v>
          </cell>
          <cell r="AF35">
            <v>-4.0699999999960212E-4</v>
          </cell>
        </row>
        <row r="36">
          <cell r="A36" t="str">
            <v xml:space="preserve">    FAS</v>
          </cell>
          <cell r="B36" t="str">
            <v xml:space="preserve">    FAS</v>
          </cell>
          <cell r="H36">
            <v>21.28</v>
          </cell>
          <cell r="I36">
            <v>21.28</v>
          </cell>
          <cell r="J36">
            <v>20.553000000000001</v>
          </cell>
          <cell r="K36">
            <v>17.631</v>
          </cell>
          <cell r="Q36">
            <v>2.5000000000019451E-4</v>
          </cell>
          <cell r="R36">
            <v>2.5000000000019451E-4</v>
          </cell>
          <cell r="S36">
            <v>2.5000000000019451E-4</v>
          </cell>
          <cell r="T36">
            <v>2.5000000000019451E-4</v>
          </cell>
          <cell r="U36">
            <v>2.5000000000019451E-4</v>
          </cell>
          <cell r="V36">
            <v>2.5000000000019451E-4</v>
          </cell>
          <cell r="W36">
            <v>2.5000000000019451E-4</v>
          </cell>
          <cell r="X36">
            <v>2.5000000000019451E-4</v>
          </cell>
          <cell r="Y36">
            <v>2.5000000000019451E-4</v>
          </cell>
          <cell r="Z36">
            <v>2.5000000000019451E-4</v>
          </cell>
          <cell r="AA36">
            <v>2.5000000000019451E-4</v>
          </cell>
          <cell r="AB36">
            <v>2.5000000000019451E-4</v>
          </cell>
          <cell r="AC36">
            <v>2.5000000000019451E-4</v>
          </cell>
          <cell r="AD36">
            <v>2.5000000000019451E-4</v>
          </cell>
          <cell r="AE36">
            <v>2.5000000000019451E-4</v>
          </cell>
          <cell r="AF36">
            <v>2.5000000000019451E-4</v>
          </cell>
        </row>
        <row r="37">
          <cell r="A37" t="str">
            <v xml:space="preserve">    FASR</v>
          </cell>
          <cell r="B37" t="str">
            <v xml:space="preserve">    FASR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Q37">
            <v>16.48</v>
          </cell>
          <cell r="R37">
            <v>36.479999999999997</v>
          </cell>
          <cell r="S37">
            <v>36.479999999999997</v>
          </cell>
          <cell r="T37">
            <v>36.479999999999997</v>
          </cell>
          <cell r="U37">
            <v>34.832000000000001</v>
          </cell>
          <cell r="V37">
            <v>31.536000000000001</v>
          </cell>
          <cell r="W37">
            <v>28.24</v>
          </cell>
          <cell r="X37">
            <v>20.944000000000003</v>
          </cell>
          <cell r="Y37">
            <v>13.648000000000001</v>
          </cell>
          <cell r="Z37">
            <v>8</v>
          </cell>
          <cell r="AA37">
            <v>4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9">
          <cell r="A39" t="str">
            <v>Taux de change</v>
          </cell>
          <cell r="B39" t="str">
            <v>Taux de change</v>
          </cell>
        </row>
        <row r="40">
          <cell r="A40" t="str">
            <v xml:space="preserve">  CFAF/US dollar (moyenne)</v>
          </cell>
          <cell r="B40" t="str">
            <v xml:space="preserve">  CFAF/US dollar (moyenne)</v>
          </cell>
          <cell r="H40">
            <v>282.10500000000002</v>
          </cell>
          <cell r="I40">
            <v>264.69</v>
          </cell>
          <cell r="J40">
            <v>283.15999999999997</v>
          </cell>
          <cell r="K40">
            <v>555.19999999999993</v>
          </cell>
          <cell r="Q40">
            <v>710.03499890407602</v>
          </cell>
          <cell r="R40">
            <v>707.94819788636778</v>
          </cell>
          <cell r="S40">
            <v>704.6850186484146</v>
          </cell>
          <cell r="T40">
            <v>701.25385767497789</v>
          </cell>
          <cell r="U40">
            <v>698.80735140881677</v>
          </cell>
          <cell r="V40">
            <v>696.26943192055626</v>
          </cell>
          <cell r="W40">
            <v>693.90082631636221</v>
          </cell>
          <cell r="X40">
            <v>693.90082631636221</v>
          </cell>
          <cell r="Y40">
            <v>693.90082631636221</v>
          </cell>
          <cell r="Z40">
            <v>693.90082631636221</v>
          </cell>
          <cell r="AA40">
            <v>693.90082631636221</v>
          </cell>
          <cell r="AB40">
            <v>693.90082631636221</v>
          </cell>
          <cell r="AC40">
            <v>693.90082631636221</v>
          </cell>
          <cell r="AD40">
            <v>693.90082631636221</v>
          </cell>
          <cell r="AE40">
            <v>693.90082631636221</v>
          </cell>
          <cell r="AF40">
            <v>693.90082631636221</v>
          </cell>
        </row>
        <row r="41">
          <cell r="A41" t="str">
            <v xml:space="preserve">  CFAF/US dollar (fin de periode)</v>
          </cell>
          <cell r="B41" t="str">
            <v xml:space="preserve">  CFAF/US dollar (fin de periode)</v>
          </cell>
          <cell r="H41">
            <v>259</v>
          </cell>
          <cell r="I41">
            <v>275.32499999999999</v>
          </cell>
          <cell r="J41">
            <v>294.77500000000003</v>
          </cell>
          <cell r="K41">
            <v>534.6</v>
          </cell>
          <cell r="Q41">
            <v>731.34561273193322</v>
          </cell>
          <cell r="R41">
            <v>706.84073650747973</v>
          </cell>
          <cell r="S41">
            <v>702.96861754993017</v>
          </cell>
          <cell r="T41">
            <v>700.14439886017726</v>
          </cell>
          <cell r="U41">
            <v>697.63287120144025</v>
          </cell>
          <cell r="V41">
            <v>695.16907109388649</v>
          </cell>
          <cell r="W41">
            <v>692.82883925374051</v>
          </cell>
          <cell r="X41">
            <v>693.90082631636221</v>
          </cell>
          <cell r="Y41">
            <v>693.90082631636221</v>
          </cell>
          <cell r="Z41">
            <v>693.90082631636221</v>
          </cell>
          <cell r="AA41">
            <v>693.90082631636221</v>
          </cell>
          <cell r="AB41">
            <v>693.90082631636221</v>
          </cell>
          <cell r="AC41">
            <v>693.90082631636221</v>
          </cell>
          <cell r="AD41">
            <v>693.90082631636221</v>
          </cell>
          <cell r="AE41">
            <v>693.90082631636221</v>
          </cell>
          <cell r="AF41">
            <v>693.90082631636221</v>
          </cell>
        </row>
        <row r="42">
          <cell r="A42" t="str">
            <v xml:space="preserve">  CFAF/DTS (moyenne)</v>
          </cell>
          <cell r="B42" t="str">
            <v xml:space="preserve">  CFAF/DTS (moyenne)</v>
          </cell>
          <cell r="H42">
            <v>385.97606100000007</v>
          </cell>
          <cell r="I42">
            <v>372.78939600000001</v>
          </cell>
          <cell r="J42">
            <v>395.37630799999999</v>
          </cell>
          <cell r="K42">
            <v>794.87983999999983</v>
          </cell>
          <cell r="Q42">
            <v>936.38813492591248</v>
          </cell>
          <cell r="R42">
            <v>914.7002133221647</v>
          </cell>
          <cell r="S42">
            <v>911.74119308488559</v>
          </cell>
          <cell r="T42">
            <v>909.11925744008056</v>
          </cell>
          <cell r="U42">
            <v>907.07594252051956</v>
          </cell>
          <cell r="V42">
            <v>904.86845501357277</v>
          </cell>
          <cell r="W42">
            <v>902.82328513011703</v>
          </cell>
          <cell r="X42">
            <v>902.82328513011703</v>
          </cell>
          <cell r="Y42">
            <v>902.82328513011703</v>
          </cell>
          <cell r="Z42">
            <v>902.82328513011703</v>
          </cell>
          <cell r="AA42">
            <v>902.82328513011703</v>
          </cell>
          <cell r="AB42">
            <v>902.82328513011703</v>
          </cell>
          <cell r="AC42">
            <v>902.82328513011703</v>
          </cell>
          <cell r="AD42">
            <v>902.82328513011703</v>
          </cell>
          <cell r="AE42">
            <v>902.82328513011703</v>
          </cell>
          <cell r="AF42">
            <v>902.82328513011703</v>
          </cell>
        </row>
        <row r="43">
          <cell r="A43" t="str">
            <v xml:space="preserve">  CFAF/DTS (fin de periode)</v>
          </cell>
          <cell r="B43" t="str">
            <v xml:space="preserve">  CFAF/DTS (fin de periode)</v>
          </cell>
          <cell r="H43">
            <v>370.47359999999998</v>
          </cell>
          <cell r="I43">
            <v>387.76773000000003</v>
          </cell>
          <cell r="J43">
            <v>404.90294</v>
          </cell>
          <cell r="K43">
            <v>780.43581000000006</v>
          </cell>
          <cell r="Q43">
            <v>952.88089496478085</v>
          </cell>
          <cell r="R43">
            <v>913.34062074362726</v>
          </cell>
          <cell r="S43">
            <v>910.44936650215459</v>
          </cell>
          <cell r="T43">
            <v>908.20403552118057</v>
          </cell>
          <cell r="U43">
            <v>906.05119519667392</v>
          </cell>
          <cell r="V43">
            <v>903.91272381167278</v>
          </cell>
          <cell r="W43">
            <v>901.90804582378382</v>
          </cell>
          <cell r="X43">
            <v>902.82328513011703</v>
          </cell>
          <cell r="Y43">
            <v>902.82328513011703</v>
          </cell>
          <cell r="Z43">
            <v>902.82328513011703</v>
          </cell>
          <cell r="AA43">
            <v>902.82328513011703</v>
          </cell>
          <cell r="AB43">
            <v>902.82328513011703</v>
          </cell>
          <cell r="AC43">
            <v>902.82328513011703</v>
          </cell>
          <cell r="AD43">
            <v>902.82328513011703</v>
          </cell>
          <cell r="AE43">
            <v>902.82328513011703</v>
          </cell>
          <cell r="AF43">
            <v>902.82328513011703</v>
          </cell>
        </row>
        <row r="45">
          <cell r="A45" t="str">
            <v>Recettes fiscales</v>
          </cell>
          <cell r="B45">
            <v>36.169000000000004</v>
          </cell>
          <cell r="H45">
            <v>31.087000000000003</v>
          </cell>
          <cell r="I45">
            <v>26.485999999999997</v>
          </cell>
          <cell r="J45">
            <v>32.119</v>
          </cell>
          <cell r="K45">
            <v>49.269867000000005</v>
          </cell>
          <cell r="Q45">
            <v>64.004000000000005</v>
          </cell>
          <cell r="R45">
            <v>74.061923584467934</v>
          </cell>
          <cell r="S45">
            <v>86.217980300874956</v>
          </cell>
          <cell r="T45">
            <v>97.211721234067056</v>
          </cell>
          <cell r="U45">
            <v>107.86310943436663</v>
          </cell>
          <cell r="V45">
            <v>119.12351999002618</v>
          </cell>
          <cell r="W45">
            <v>130.86449950399503</v>
          </cell>
          <cell r="X45">
            <v>143.28188903994106</v>
          </cell>
          <cell r="Y45">
            <v>156.69394742417563</v>
          </cell>
          <cell r="Z45">
            <v>171.20571415472205</v>
          </cell>
          <cell r="AA45">
            <v>186.96423852649252</v>
          </cell>
          <cell r="AB45">
            <v>203.75005364468538</v>
          </cell>
          <cell r="AC45">
            <v>221.7182435526384</v>
          </cell>
          <cell r="AD45">
            <v>241.23114922658476</v>
          </cell>
          <cell r="AE45">
            <v>262.44109596305861</v>
          </cell>
          <cell r="AF45">
            <v>0</v>
          </cell>
        </row>
        <row r="46">
          <cell r="A46" t="str">
            <v>=</v>
          </cell>
          <cell r="B46" t="str">
            <v>=</v>
          </cell>
          <cell r="H46" t="str">
            <v>=</v>
          </cell>
          <cell r="I46" t="str">
            <v>=</v>
          </cell>
          <cell r="J46" t="str">
            <v>=</v>
          </cell>
          <cell r="K46" t="str">
            <v>=</v>
          </cell>
          <cell r="Q46" t="str">
            <v>=</v>
          </cell>
          <cell r="R46" t="str">
            <v>=</v>
          </cell>
          <cell r="S46" t="str">
            <v>=</v>
          </cell>
          <cell r="T46" t="str">
            <v>=</v>
          </cell>
          <cell r="U46" t="str">
            <v>=</v>
          </cell>
          <cell r="V46" t="str">
            <v>=</v>
          </cell>
          <cell r="AH46" t="str">
            <v>=</v>
          </cell>
          <cell r="AI46" t="str">
            <v>=</v>
          </cell>
        </row>
        <row r="47">
          <cell r="B47" t="str">
            <v>END OF TRANSFER RANGE</v>
          </cell>
          <cell r="AI47">
            <v>9999</v>
          </cell>
        </row>
        <row r="48">
          <cell r="AI48" t="str">
            <v>range end</v>
          </cell>
        </row>
        <row r="51">
          <cell r="A51" t="str">
            <v>From Cacon</v>
          </cell>
        </row>
        <row r="52">
          <cell r="A52" t="str">
            <v xml:space="preserve">  Rachats/remboursements</v>
          </cell>
          <cell r="K52">
            <v>2.3552289659199994</v>
          </cell>
          <cell r="Q52">
            <v>0.56932398603495482</v>
          </cell>
        </row>
        <row r="53">
          <cell r="A53" t="str">
            <v xml:space="preserve">    Accord de confirmation</v>
          </cell>
          <cell r="K53">
            <v>0</v>
          </cell>
          <cell r="Q53">
            <v>0</v>
          </cell>
        </row>
        <row r="54">
          <cell r="A54" t="str">
            <v xml:space="preserve">    FAS</v>
          </cell>
          <cell r="K54">
            <v>2.3552289659199994</v>
          </cell>
          <cell r="Q54">
            <v>0.56932398603495482</v>
          </cell>
        </row>
        <row r="55">
          <cell r="A55" t="str">
            <v xml:space="preserve">    FASR</v>
          </cell>
          <cell r="K55">
            <v>0</v>
          </cell>
          <cell r="Q55">
            <v>0</v>
          </cell>
        </row>
        <row r="56">
          <cell r="A56" t="str">
            <v>From monetary survey</v>
          </cell>
        </row>
        <row r="57">
          <cell r="A57" t="str">
            <v xml:space="preserve">  Rachats/remboursements</v>
          </cell>
          <cell r="Q57">
            <v>-0.46170153899999999</v>
          </cell>
        </row>
        <row r="58">
          <cell r="A58" t="str">
            <v xml:space="preserve">    Accord de confirmation</v>
          </cell>
          <cell r="Q58">
            <v>8.3961000000000005E-5</v>
          </cell>
        </row>
        <row r="59">
          <cell r="A59" t="str">
            <v xml:space="preserve">    FAS</v>
          </cell>
          <cell r="Q59">
            <v>-0.46178550000000002</v>
          </cell>
        </row>
        <row r="60">
          <cell r="A60" t="str">
            <v xml:space="preserve">    FASR</v>
          </cell>
          <cell r="Q60">
            <v>0</v>
          </cell>
        </row>
      </sheetData>
      <sheetData sheetId="12" refreshError="1">
        <row r="14">
          <cell r="A14" t="str">
            <v xml:space="preserve">  Importations</v>
          </cell>
          <cell r="B14" t="str">
            <v xml:space="preserve">  Importations</v>
          </cell>
          <cell r="H14">
            <v>-50.399000000000001</v>
          </cell>
          <cell r="I14">
            <v>-50.111789999999999</v>
          </cell>
          <cell r="J14">
            <v>-44.810827500000002</v>
          </cell>
          <cell r="K14">
            <v>-83.777786000000006</v>
          </cell>
          <cell r="Q14">
            <v>-82.906931999999998</v>
          </cell>
          <cell r="R14">
            <v>-97.996000000000009</v>
          </cell>
          <cell r="S14">
            <v>-119.85564866052925</v>
          </cell>
          <cell r="T14">
            <v>-127.72971236177881</v>
          </cell>
          <cell r="U14">
            <v>-137.67435033770488</v>
          </cell>
          <cell r="V14">
            <v>-148.13410803836396</v>
          </cell>
          <cell r="W14">
            <v>-158.55454680720385</v>
          </cell>
          <cell r="X14">
            <v>-168.47217764487027</v>
          </cell>
          <cell r="Y14">
            <v>-179.26220768710635</v>
          </cell>
          <cell r="Z14">
            <v>-191.05345870723374</v>
          </cell>
          <cell r="AA14">
            <v>-204.46909798422192</v>
          </cell>
          <cell r="AB14">
            <v>-218.74331480113639</v>
          </cell>
          <cell r="AC14">
            <v>-234.20746682763331</v>
          </cell>
          <cell r="AD14">
            <v>-250.96838545163513</v>
          </cell>
          <cell r="AE14">
            <v>-268.93092710066321</v>
          </cell>
          <cell r="AF14">
            <v>-288.4299206113717</v>
          </cell>
        </row>
        <row r="15">
          <cell r="A15" t="str">
            <v xml:space="preserve">    Produits pétroliers</v>
          </cell>
          <cell r="B15" t="str">
            <v xml:space="preserve">    Produits pétroliers</v>
          </cell>
          <cell r="H15">
            <v>-4.3989716739999993</v>
          </cell>
          <cell r="I15">
            <v>-4.1457900000000008</v>
          </cell>
          <cell r="J15">
            <v>-4.1668275000000001</v>
          </cell>
          <cell r="K15">
            <v>-6.0777859999999997</v>
          </cell>
          <cell r="Q15">
            <v>-9.7069320000000001</v>
          </cell>
          <cell r="R15">
            <v>-12.696</v>
          </cell>
          <cell r="S15">
            <v>-13.159967340218445</v>
          </cell>
          <cell r="T15">
            <v>-12.258593682549479</v>
          </cell>
          <cell r="U15">
            <v>-12.695793211796117</v>
          </cell>
          <cell r="V15">
            <v>-13.128519371091501</v>
          </cell>
          <cell r="W15">
            <v>-13.76365434818727</v>
          </cell>
          <cell r="X15">
            <v>-14.421116342615301</v>
          </cell>
          <cell r="Y15">
            <v>-15.109531866138521</v>
          </cell>
          <cell r="Z15">
            <v>-15.833147032257461</v>
          </cell>
          <cell r="AA15">
            <v>-17.248808743490933</v>
          </cell>
          <cell r="AB15">
            <v>-18.497704987753455</v>
          </cell>
          <cell r="AC15">
            <v>-19.8389578292465</v>
          </cell>
          <cell r="AD15">
            <v>-21.279137761759412</v>
          </cell>
          <cell r="AE15">
            <v>-22.829277951838332</v>
          </cell>
          <cell r="AF15">
            <v>-24.498435594971298</v>
          </cell>
        </row>
        <row r="16">
          <cell r="A16" t="str">
            <v xml:space="preserve">    Programme d'investissement public</v>
          </cell>
          <cell r="B16" t="str">
            <v xml:space="preserve">    Programme d'investissement public</v>
          </cell>
          <cell r="H16">
            <v>-9.2119999999999997</v>
          </cell>
          <cell r="I16">
            <v>-11.1</v>
          </cell>
          <cell r="J16">
            <v>-12.9</v>
          </cell>
          <cell r="K16">
            <v>-20.100000000000001</v>
          </cell>
          <cell r="Q16">
            <v>-14.2</v>
          </cell>
          <cell r="R16">
            <v>-20.5</v>
          </cell>
          <cell r="S16">
            <v>-34.94731830294014</v>
          </cell>
          <cell r="T16">
            <v>-38.239149447149842</v>
          </cell>
          <cell r="U16">
            <v>-41.813666382169004</v>
          </cell>
          <cell r="V16">
            <v>-45.602075989370604</v>
          </cell>
          <cell r="W16">
            <v>-48.598848998413899</v>
          </cell>
          <cell r="X16">
            <v>-50.825309994015214</v>
          </cell>
          <cell r="Y16">
            <v>-53.382215744950486</v>
          </cell>
          <cell r="Z16">
            <v>-56.336157016187045</v>
          </cell>
          <cell r="AA16">
            <v>-59.606282310232928</v>
          </cell>
          <cell r="AB16">
            <v>-63.231519309518831</v>
          </cell>
          <cell r="AC16">
            <v>-67.247605736449302</v>
          </cell>
          <cell r="AD16">
            <v>-71.703576527515452</v>
          </cell>
          <cell r="AE16">
            <v>-76.408623216844646</v>
          </cell>
          <cell r="AF16">
            <v>-81.618200411226582</v>
          </cell>
        </row>
        <row r="17">
          <cell r="A17" t="str">
            <v xml:space="preserve">    Autres</v>
          </cell>
          <cell r="B17" t="str">
            <v xml:space="preserve">    Autres</v>
          </cell>
          <cell r="H17">
            <v>-36.788028326000003</v>
          </cell>
          <cell r="I17">
            <v>-34.866</v>
          </cell>
          <cell r="J17">
            <v>-27.744000000000007</v>
          </cell>
          <cell r="K17">
            <v>-57.6</v>
          </cell>
          <cell r="Q17">
            <v>-59</v>
          </cell>
          <cell r="R17">
            <v>-64.8</v>
          </cell>
          <cell r="S17">
            <v>-71.748363017370679</v>
          </cell>
          <cell r="T17">
            <v>-77.231969232079493</v>
          </cell>
          <cell r="U17">
            <v>-83.164890743739761</v>
          </cell>
          <cell r="V17">
            <v>-89.403512677901858</v>
          </cell>
          <cell r="W17">
            <v>-96.19204346060269</v>
          </cell>
          <cell r="X17">
            <v>-103.22575130823975</v>
          </cell>
          <cell r="Y17">
            <v>-110.77046007601734</v>
          </cell>
          <cell r="Z17">
            <v>-118.88415465878923</v>
          </cell>
          <cell r="AA17">
            <v>-127.61400693049805</v>
          </cell>
          <cell r="AB17">
            <v>-137.01409050386411</v>
          </cell>
          <cell r="AC17">
            <v>-147.12090326193749</v>
          </cell>
          <cell r="AD17">
            <v>-157.98567116236026</v>
          </cell>
          <cell r="AE17">
            <v>-169.69302593198023</v>
          </cell>
          <cell r="AF17">
            <v>-182.31328460517383</v>
          </cell>
        </row>
        <row r="19">
          <cell r="A19" t="str">
            <v xml:space="preserve">  Services (net) </v>
          </cell>
          <cell r="B19" t="str">
            <v xml:space="preserve">  Services non facteurs</v>
          </cell>
          <cell r="H19">
            <v>-23.958482266080008</v>
          </cell>
          <cell r="I19">
            <v>-28.428652799999998</v>
          </cell>
          <cell r="J19">
            <v>-23.380384800000005</v>
          </cell>
          <cell r="K19">
            <v>-33.200000000000003</v>
          </cell>
          <cell r="Q19">
            <v>-57.360386673502177</v>
          </cell>
          <cell r="R19">
            <v>-58.350424622478265</v>
          </cell>
          <cell r="S19">
            <v>-65.798298061984511</v>
          </cell>
          <cell r="T19">
            <v>-68.492511392808652</v>
          </cell>
          <cell r="U19">
            <v>-71.822589163019487</v>
          </cell>
          <cell r="V19">
            <v>-75.322493473072541</v>
          </cell>
          <cell r="W19">
            <v>-78.713397821369199</v>
          </cell>
          <cell r="X19">
            <v>-81.87395517761135</v>
          </cell>
          <cell r="Y19">
            <v>-85.313797106424602</v>
          </cell>
          <cell r="Z19">
            <v>-89.075644715982136</v>
          </cell>
          <cell r="AA19">
            <v>-93.336330264711563</v>
          </cell>
          <cell r="AB19">
            <v>-97.867635117166571</v>
          </cell>
          <cell r="AC19">
            <v>-102.77106330370064</v>
          </cell>
          <cell r="AD19">
            <v>-108.08136385743381</v>
          </cell>
          <cell r="AE19">
            <v>-113.74704680103885</v>
          </cell>
          <cell r="AF19">
            <v>-119.89096898959326</v>
          </cell>
        </row>
        <row r="20">
          <cell r="A20" t="str">
            <v xml:space="preserve">    Crédit</v>
          </cell>
          <cell r="B20" t="str">
            <v xml:space="preserve">    Crédit</v>
          </cell>
          <cell r="H20">
            <v>14.242999999999999</v>
          </cell>
          <cell r="I20">
            <v>12.992000000000001</v>
          </cell>
          <cell r="J20">
            <v>13.95</v>
          </cell>
          <cell r="K20">
            <v>23.7</v>
          </cell>
          <cell r="Q20">
            <v>14.639192926497824</v>
          </cell>
          <cell r="R20">
            <v>15.549575377521741</v>
          </cell>
          <cell r="S20">
            <v>15.94887668768096</v>
          </cell>
          <cell r="T20">
            <v>16.347598604872967</v>
          </cell>
          <cell r="U20">
            <v>16.756288569994762</v>
          </cell>
          <cell r="V20">
            <v>17.175195784244615</v>
          </cell>
          <cell r="W20">
            <v>17.604575678850729</v>
          </cell>
          <cell r="X20">
            <v>18.044690070821993</v>
          </cell>
          <cell r="Y20">
            <v>18.49580732259254</v>
          </cell>
          <cell r="Z20">
            <v>18.958202505657354</v>
          </cell>
          <cell r="AA20">
            <v>19.432157568298784</v>
          </cell>
          <cell r="AB20">
            <v>19.917961507506256</v>
          </cell>
          <cell r="AC20">
            <v>20.41591054519391</v>
          </cell>
          <cell r="AD20">
            <v>20.926308308823756</v>
          </cell>
          <cell r="AE20">
            <v>21.449466016544349</v>
          </cell>
          <cell r="AF20">
            <v>21.985702666957955</v>
          </cell>
        </row>
        <row r="21">
          <cell r="A21" t="str">
            <v xml:space="preserve">      Dont:  freight</v>
          </cell>
          <cell r="B21" t="str">
            <v xml:space="preserve">      Dont:  freight</v>
          </cell>
          <cell r="H21">
            <v>0.73699999999999999</v>
          </cell>
          <cell r="I21">
            <v>0.68900000000000006</v>
          </cell>
          <cell r="J21">
            <v>0.17100000000000001</v>
          </cell>
          <cell r="K21">
            <v>0.2</v>
          </cell>
          <cell r="Q21">
            <v>0.32</v>
          </cell>
          <cell r="R21">
            <v>0.32999300295931078</v>
          </cell>
          <cell r="S21">
            <v>0.33846697316273561</v>
          </cell>
          <cell r="T21">
            <v>0.34692864749180369</v>
          </cell>
          <cell r="U21">
            <v>0.35560186367909818</v>
          </cell>
          <cell r="V21">
            <v>0.36449191027107519</v>
          </cell>
          <cell r="W21">
            <v>0.37360420802785205</v>
          </cell>
          <cell r="X21">
            <v>0.38294431322854833</v>
          </cell>
          <cell r="Y21">
            <v>0.39251792105926198</v>
          </cell>
          <cell r="Z21">
            <v>0.4023308690857435</v>
          </cell>
          <cell r="AA21">
            <v>0.41238914081288708</v>
          </cell>
          <cell r="AB21">
            <v>0.42269886933320922</v>
          </cell>
          <cell r="AC21">
            <v>0.43326634106653938</v>
          </cell>
          <cell r="AD21">
            <v>0.44409799959320284</v>
          </cell>
          <cell r="AE21">
            <v>0.45520044958303285</v>
          </cell>
          <cell r="AF21">
            <v>0.46658046082260862</v>
          </cell>
        </row>
        <row r="22">
          <cell r="A22" t="str">
            <v xml:space="preserve">    Débit</v>
          </cell>
          <cell r="B22" t="str">
            <v xml:space="preserve">    Débit</v>
          </cell>
          <cell r="H22">
            <v>-38.201482266080006</v>
          </cell>
          <cell r="I22">
            <v>-41.420652799999999</v>
          </cell>
          <cell r="J22">
            <v>-37.330384800000004</v>
          </cell>
          <cell r="K22">
            <v>-56.9</v>
          </cell>
          <cell r="Q22">
            <v>-71.999579600000004</v>
          </cell>
          <cell r="R22">
            <v>-73.900000000000006</v>
          </cell>
          <cell r="S22">
            <v>-81.747174749665476</v>
          </cell>
          <cell r="T22">
            <v>-84.840109997681623</v>
          </cell>
          <cell r="U22">
            <v>-88.578877733014252</v>
          </cell>
          <cell r="V22">
            <v>-92.497689257317148</v>
          </cell>
          <cell r="W22">
            <v>-96.317973500219921</v>
          </cell>
          <cell r="X22">
            <v>-99.918645248433336</v>
          </cell>
          <cell r="Y22">
            <v>-103.80960442901714</v>
          </cell>
          <cell r="Z22">
            <v>-108.03384722163949</v>
          </cell>
          <cell r="AA22">
            <v>-112.76848783301035</v>
          </cell>
          <cell r="AB22">
            <v>-117.78559662467282</v>
          </cell>
          <cell r="AC22">
            <v>-123.18697384889455</v>
          </cell>
          <cell r="AD22">
            <v>-129.00767216625758</v>
          </cell>
          <cell r="AE22">
            <v>-135.1965128175832</v>
          </cell>
          <cell r="AF22">
            <v>-141.87667165655122</v>
          </cell>
        </row>
        <row r="23">
          <cell r="A23" t="str">
            <v xml:space="preserve">      Dont:  freight</v>
          </cell>
          <cell r="B23" t="str">
            <v xml:space="preserve">      Dont:  freight</v>
          </cell>
          <cell r="H23">
            <v>-15.444482266080003</v>
          </cell>
          <cell r="I23">
            <v>-15.346652799999999</v>
          </cell>
          <cell r="J23">
            <v>-13.153384800000001</v>
          </cell>
          <cell r="K23">
            <v>-22.7</v>
          </cell>
          <cell r="Q23">
            <v>-27.412079599999998</v>
          </cell>
          <cell r="R23">
            <v>-28.667762500000002</v>
          </cell>
          <cell r="S23">
            <v>-35.85707731216548</v>
          </cell>
          <cell r="T23">
            <v>-38.273769504244129</v>
          </cell>
          <cell r="U23">
            <v>-41.317393388640824</v>
          </cell>
          <cell r="V23">
            <v>-44.521627905576366</v>
          </cell>
          <cell r="W23">
            <v>-47.607354518964904</v>
          </cell>
          <cell r="X23">
            <v>-50.452925014054564</v>
          </cell>
          <cell r="Y23">
            <v>-53.567660336828773</v>
          </cell>
          <cell r="Z23">
            <v>-56.993961249637785</v>
          </cell>
          <cell r="AA23">
            <v>-60.908329635874708</v>
          </cell>
          <cell r="AB23">
            <v>-65.082206144499864</v>
          </cell>
          <cell r="AC23">
            <v>-69.616743428765091</v>
          </cell>
          <cell r="AD23">
            <v>-74.546328152334155</v>
          </cell>
          <cell r="AE23">
            <v>-79.81909663502222</v>
          </cell>
          <cell r="AF23">
            <v>-85.557520344088061</v>
          </cell>
        </row>
        <row r="25">
          <cell r="A25" t="str">
            <v xml:space="preserve">  Income</v>
          </cell>
          <cell r="B25" t="str">
            <v xml:space="preserve">  Services facteurs</v>
          </cell>
          <cell r="H25">
            <v>-4.482369888772431</v>
          </cell>
          <cell r="I25">
            <v>-5.3136959999999993</v>
          </cell>
          <cell r="J25">
            <v>-5.9625669999999991</v>
          </cell>
          <cell r="K25">
            <v>-11.913735078663519</v>
          </cell>
          <cell r="Q25">
            <v>-10.933241799141683</v>
          </cell>
          <cell r="R25">
            <v>-9.8197292674903682</v>
          </cell>
          <cell r="S25">
            <v>-9.6741645742658591</v>
          </cell>
          <cell r="T25">
            <v>-9.8703558076750593</v>
          </cell>
          <cell r="U25">
            <v>-10.221818707547577</v>
          </cell>
          <cell r="V25">
            <v>-10.4203184539191</v>
          </cell>
          <cell r="W25">
            <v>-10.506771930432151</v>
          </cell>
          <cell r="X25">
            <v>-10.616091077574303</v>
          </cell>
          <cell r="Y25">
            <v>-10.635191887285</v>
          </cell>
          <cell r="Z25">
            <v>-10.618473051608008</v>
          </cell>
          <cell r="AA25">
            <v>-10.593823764905741</v>
          </cell>
          <cell r="AB25">
            <v>-10.466343900778748</v>
          </cell>
          <cell r="AC25">
            <v>-10.307544317992118</v>
          </cell>
          <cell r="AD25">
            <v>-10.145002013593672</v>
          </cell>
          <cell r="AE25">
            <v>-1.8129904501675598</v>
          </cell>
          <cell r="AF25">
            <v>-1.8082763273117517</v>
          </cell>
        </row>
        <row r="26">
          <cell r="A26" t="str">
            <v xml:space="preserve">      Invest. Income (debit)</v>
          </cell>
          <cell r="H26">
            <v>-1.694</v>
          </cell>
          <cell r="I26">
            <v>-2.2000000000000002</v>
          </cell>
          <cell r="J26">
            <v>-2.7</v>
          </cell>
          <cell r="K26">
            <v>-4</v>
          </cell>
          <cell r="Q26">
            <v>-1.5</v>
          </cell>
          <cell r="R26">
            <v>-1.6</v>
          </cell>
          <cell r="S26">
            <v>-1.7120000000000002</v>
          </cell>
          <cell r="T26">
            <v>-1.8318400000000004</v>
          </cell>
          <cell r="U26">
            <v>-1.9600688000000004</v>
          </cell>
          <cell r="V26">
            <v>-2.0972736160000007</v>
          </cell>
          <cell r="W26">
            <v>-2.0972736160000007</v>
          </cell>
          <cell r="X26">
            <v>-2.0972736160000007</v>
          </cell>
          <cell r="Y26">
            <v>-2.0972736160000007</v>
          </cell>
          <cell r="Z26">
            <v>-2.0972736160000007</v>
          </cell>
          <cell r="AA26">
            <v>-2.0972736160000007</v>
          </cell>
          <cell r="AB26">
            <v>-2.0972736160000007</v>
          </cell>
          <cell r="AC26">
            <v>-2.0972736160000007</v>
          </cell>
          <cell r="AD26">
            <v>-2.0972736160000007</v>
          </cell>
          <cell r="AE26">
            <v>-2.0972736160000007</v>
          </cell>
          <cell r="AF26">
            <v>-2.0972736160000007</v>
          </cell>
        </row>
        <row r="27">
          <cell r="A27" t="str">
            <v xml:space="preserve">    Crédit</v>
          </cell>
          <cell r="B27" t="str">
            <v xml:space="preserve">    Crédit</v>
          </cell>
          <cell r="H27">
            <v>1.5069999999999999</v>
          </cell>
          <cell r="I27">
            <v>1.9</v>
          </cell>
          <cell r="J27">
            <v>1.3</v>
          </cell>
          <cell r="K27">
            <v>1.4</v>
          </cell>
          <cell r="Q27">
            <v>0.86</v>
          </cell>
          <cell r="R27">
            <v>0.24</v>
          </cell>
          <cell r="S27">
            <v>0.24249999999999999</v>
          </cell>
          <cell r="T27">
            <v>0.24512500000000001</v>
          </cell>
          <cell r="U27">
            <v>0.24788125</v>
          </cell>
          <cell r="V27">
            <v>0.25077531250000001</v>
          </cell>
          <cell r="W27">
            <v>0.25381407812500001</v>
          </cell>
          <cell r="X27">
            <v>0.25700478203125005</v>
          </cell>
          <cell r="Y27">
            <v>0.2603550211328125</v>
          </cell>
          <cell r="Z27">
            <v>0.26387277218945315</v>
          </cell>
          <cell r="AA27">
            <v>0.26756641079892585</v>
          </cell>
          <cell r="AB27">
            <v>0.27144473133887215</v>
          </cell>
          <cell r="AC27">
            <v>0.27551696790581576</v>
          </cell>
          <cell r="AD27">
            <v>0.27979281630110653</v>
          </cell>
          <cell r="AE27">
            <v>0.28428245711616185</v>
          </cell>
          <cell r="AF27">
            <v>0.28899657997196992</v>
          </cell>
        </row>
        <row r="28">
          <cell r="A28" t="str">
            <v xml:space="preserve">    Débit</v>
          </cell>
          <cell r="B28" t="str">
            <v xml:space="preserve">    Débit</v>
          </cell>
          <cell r="H28">
            <v>-5.9893698887724307</v>
          </cell>
          <cell r="I28">
            <v>-7.2136959999999997</v>
          </cell>
          <cell r="J28">
            <v>-7.2625669999999989</v>
          </cell>
          <cell r="K28">
            <v>-13.31373507866352</v>
          </cell>
          <cell r="Q28">
            <v>-11.793241799141683</v>
          </cell>
          <cell r="R28">
            <v>-10.059729267490368</v>
          </cell>
          <cell r="S28">
            <v>-9.9166645742658588</v>
          </cell>
          <cell r="T28">
            <v>-10.115480807675059</v>
          </cell>
          <cell r="U28">
            <v>-10.469699957547578</v>
          </cell>
          <cell r="V28">
            <v>-10.6710937664191</v>
          </cell>
          <cell r="W28">
            <v>-10.760586008557151</v>
          </cell>
          <cell r="X28">
            <v>-10.873095859605554</v>
          </cell>
          <cell r="Y28">
            <v>-10.895546908417813</v>
          </cell>
          <cell r="Z28">
            <v>-10.882345823797461</v>
          </cell>
          <cell r="AA28">
            <v>-10.861390175704667</v>
          </cell>
          <cell r="AB28">
            <v>-10.737788632117621</v>
          </cell>
          <cell r="AC28">
            <v>-10.583061285897934</v>
          </cell>
          <cell r="AD28">
            <v>-10.424794829894779</v>
          </cell>
          <cell r="AE28">
            <v>-2.0972729072837217</v>
          </cell>
          <cell r="AF28">
            <v>-2.0972729072837217</v>
          </cell>
        </row>
        <row r="30">
          <cell r="A30" t="str">
            <v xml:space="preserve">  Transferts</v>
          </cell>
          <cell r="B30" t="str">
            <v xml:space="preserve">  Transferts</v>
          </cell>
          <cell r="H30">
            <v>16.690000000000001</v>
          </cell>
          <cell r="I30">
            <v>11.537250000000004</v>
          </cell>
          <cell r="J30">
            <v>10.244999999999999</v>
          </cell>
          <cell r="K30">
            <v>18.012499999999999</v>
          </cell>
          <cell r="Q30">
            <v>18.8</v>
          </cell>
          <cell r="R30">
            <v>18.5</v>
          </cell>
          <cell r="S30">
            <v>18.936498713411293</v>
          </cell>
          <cell r="T30">
            <v>19.616013713411295</v>
          </cell>
          <cell r="U30">
            <v>20.308406888411294</v>
          </cell>
          <cell r="V30">
            <v>21.014052155036293</v>
          </cell>
          <cell r="W30">
            <v>21.508334493928167</v>
          </cell>
          <cell r="X30">
            <v>22.016650281924708</v>
          </cell>
          <cell r="Y30">
            <v>22.539407634325691</v>
          </cell>
          <cell r="Z30">
            <v>23.077026757555089</v>
          </cell>
          <cell r="AA30">
            <v>23.629940312538114</v>
          </cell>
          <cell r="AB30">
            <v>24.198593789121581</v>
          </cell>
          <cell r="AC30">
            <v>24.783445891876234</v>
          </cell>
          <cell r="AD30">
            <v>25.384968937630244</v>
          </cell>
          <cell r="AE30">
            <v>26.003649265093667</v>
          </cell>
          <cell r="AF30">
            <v>26.639987656945031</v>
          </cell>
        </row>
        <row r="31">
          <cell r="A31" t="str">
            <v xml:space="preserve">    Privés net</v>
          </cell>
          <cell r="B31" t="str">
            <v xml:space="preserve">    Privés</v>
          </cell>
          <cell r="H31">
            <v>-8.41</v>
          </cell>
          <cell r="I31">
            <v>-7.1559999999999988</v>
          </cell>
          <cell r="J31">
            <v>-8.77</v>
          </cell>
          <cell r="K31">
            <v>-5.3</v>
          </cell>
          <cell r="Q31">
            <v>-0.6</v>
          </cell>
          <cell r="R31">
            <v>-0.5</v>
          </cell>
          <cell r="S31">
            <v>-3.508</v>
          </cell>
          <cell r="T31">
            <v>-3.4141599999999999</v>
          </cell>
          <cell r="U31">
            <v>-3.3184431999999999</v>
          </cell>
          <cell r="V31">
            <v>-3.2208120639999995</v>
          </cell>
          <cell r="W31">
            <v>-3.1212283052799998</v>
          </cell>
          <cell r="X31">
            <v>-3.0196528713855999</v>
          </cell>
          <cell r="Y31">
            <v>-2.916045928813312</v>
          </cell>
          <cell r="Z31">
            <v>-2.8103668473895782</v>
          </cell>
          <cell r="AA31">
            <v>-2.7025741843373696</v>
          </cell>
          <cell r="AB31">
            <v>-2.5926256680241169</v>
          </cell>
          <cell r="AC31">
            <v>-2.4804781813845995</v>
          </cell>
          <cell r="AD31">
            <v>-2.3660877450122912</v>
          </cell>
          <cell r="AE31">
            <v>-2.2494094999125371</v>
          </cell>
          <cell r="AF31">
            <v>-2.1303976899107875</v>
          </cell>
        </row>
        <row r="32">
          <cell r="A32" t="str">
            <v xml:space="preserve">    Officiels net</v>
          </cell>
          <cell r="B32" t="str">
            <v xml:space="preserve">    Officiels</v>
          </cell>
          <cell r="H32">
            <v>25.1</v>
          </cell>
          <cell r="I32">
            <v>18.693250000000003</v>
          </cell>
          <cell r="J32">
            <v>19.015000000000001</v>
          </cell>
          <cell r="K32">
            <v>23.3125</v>
          </cell>
          <cell r="Q32">
            <v>19.399999999999999</v>
          </cell>
          <cell r="R32">
            <v>19</v>
          </cell>
          <cell r="S32">
            <v>22.444498713411292</v>
          </cell>
          <cell r="T32">
            <v>23.030173713411294</v>
          </cell>
          <cell r="U32">
            <v>23.626850088411295</v>
          </cell>
          <cell r="V32">
            <v>24.234864219036293</v>
          </cell>
          <cell r="W32">
            <v>24.629562799208166</v>
          </cell>
          <cell r="X32">
            <v>25.036303153310307</v>
          </cell>
          <cell r="Y32">
            <v>25.455453563139002</v>
          </cell>
          <cell r="Z32">
            <v>25.887393604944666</v>
          </cell>
          <cell r="AA32">
            <v>26.332514496875483</v>
          </cell>
          <cell r="AB32">
            <v>26.791219457145697</v>
          </cell>
          <cell r="AC32">
            <v>27.263924073260835</v>
          </cell>
          <cell r="AD32">
            <v>27.751056682642535</v>
          </cell>
          <cell r="AE32">
            <v>28.253058765006205</v>
          </cell>
          <cell r="AF32">
            <v>28.770385346855818</v>
          </cell>
        </row>
        <row r="33">
          <cell r="A33" t="str">
            <v xml:space="preserve">      Dont:  liés à l'assistance technique</v>
          </cell>
          <cell r="B33" t="str">
            <v xml:space="preserve">      Dont:  liés à l'assistance technique</v>
          </cell>
          <cell r="H33">
            <v>14.872</v>
          </cell>
          <cell r="I33">
            <v>12.635</v>
          </cell>
          <cell r="J33">
            <v>11.058</v>
          </cell>
          <cell r="K33">
            <v>14.8</v>
          </cell>
          <cell r="Q33">
            <v>10.180299999999999</v>
          </cell>
          <cell r="R33">
            <v>9.4497090000000004</v>
          </cell>
          <cell r="S33">
            <v>9.7332002700000011</v>
          </cell>
          <cell r="T33">
            <v>10.025196278100001</v>
          </cell>
          <cell r="U33">
            <v>10.325952166443001</v>
          </cell>
          <cell r="V33">
            <v>10.635730731436292</v>
          </cell>
          <cell r="W33">
            <v>10.95480265337938</v>
          </cell>
          <cell r="X33">
            <v>11.283446732980762</v>
          </cell>
          <cell r="Y33">
            <v>11.621950134970184</v>
          </cell>
          <cell r="Z33">
            <v>11.970608639019289</v>
          </cell>
          <cell r="AA33">
            <v>12.329726898189868</v>
          </cell>
          <cell r="AB33">
            <v>12.699618705135565</v>
          </cell>
          <cell r="AC33">
            <v>13.080607266289633</v>
          </cell>
          <cell r="AD33">
            <v>13.473025484278322</v>
          </cell>
          <cell r="AE33">
            <v>13.877216248806672</v>
          </cell>
          <cell r="AF33">
            <v>14.293532736270873</v>
          </cell>
        </row>
        <row r="34">
          <cell r="A34" t="str">
            <v xml:space="preserve">      Dont:  transferts courants</v>
          </cell>
          <cell r="H34">
            <v>20.55</v>
          </cell>
          <cell r="I34">
            <v>13.237000000000002</v>
          </cell>
          <cell r="J34">
            <v>14.153</v>
          </cell>
          <cell r="K34">
            <v>17.5</v>
          </cell>
          <cell r="Q34">
            <v>19.399999999999999</v>
          </cell>
          <cell r="R34">
            <v>19</v>
          </cell>
          <cell r="S34">
            <v>22.444498713411292</v>
          </cell>
          <cell r="T34">
            <v>23.030173713411294</v>
          </cell>
          <cell r="U34">
            <v>23.626850088411295</v>
          </cell>
          <cell r="V34">
            <v>24.234864219036293</v>
          </cell>
          <cell r="W34">
            <v>24.629562799208166</v>
          </cell>
          <cell r="X34">
            <v>25.036303153310307</v>
          </cell>
          <cell r="Y34">
            <v>25.455453563139002</v>
          </cell>
          <cell r="Z34">
            <v>25.887393604944666</v>
          </cell>
          <cell r="AA34">
            <v>26.332514496875483</v>
          </cell>
          <cell r="AB34">
            <v>26.791219457145697</v>
          </cell>
          <cell r="AC34">
            <v>27.263924073260835</v>
          </cell>
          <cell r="AD34">
            <v>27.751056682642535</v>
          </cell>
          <cell r="AE34">
            <v>28.253058765006205</v>
          </cell>
          <cell r="AF34">
            <v>28.770385346855818</v>
          </cell>
        </row>
        <row r="37">
          <cell r="A37" t="str">
            <v>Balance globale (5ème manuel)</v>
          </cell>
          <cell r="H37">
            <v>-10.945321626692712</v>
          </cell>
          <cell r="I37">
            <v>-5.2224469703087362</v>
          </cell>
          <cell r="J37">
            <v>-0.66042214189642756</v>
          </cell>
          <cell r="K37">
            <v>36.845384309435403</v>
          </cell>
          <cell r="Q37">
            <v>-12.783149447152695</v>
          </cell>
          <cell r="R37">
            <v>-41.811722869577466</v>
          </cell>
          <cell r="S37">
            <v>-15.507931884748459</v>
          </cell>
          <cell r="T37">
            <v>-11.3423801107175</v>
          </cell>
          <cell r="U37">
            <v>-9.1060835613896032</v>
          </cell>
          <cell r="V37">
            <v>-4.2087774430278726</v>
          </cell>
          <cell r="W37">
            <v>-1.3356025077418501</v>
          </cell>
          <cell r="X37">
            <v>1.7462296947709817</v>
          </cell>
          <cell r="Y37">
            <v>2.5618356862402436</v>
          </cell>
          <cell r="Z37">
            <v>2.7924957136398199</v>
          </cell>
          <cell r="AA37">
            <v>2.9359808204825928</v>
          </cell>
          <cell r="AB37">
            <v>2.4532857649846509</v>
          </cell>
          <cell r="AC37">
            <v>2.1372670664373459</v>
          </cell>
          <cell r="AD37">
            <v>2.6901809823246765</v>
          </cell>
          <cell r="AE37">
            <v>2.7510801935013944</v>
          </cell>
          <cell r="AF37">
            <v>2.9635149838645702</v>
          </cell>
        </row>
        <row r="39">
          <cell r="A39" t="str">
            <v>Indice du volume des importations (1995 =100)</v>
          </cell>
          <cell r="B39" t="str">
            <v>Indice du volume des importations (1990 =100)</v>
          </cell>
          <cell r="H39">
            <v>78.31609052112529</v>
          </cell>
          <cell r="I39">
            <v>78.633514614006216</v>
          </cell>
          <cell r="J39">
            <v>71.900460852321274</v>
          </cell>
          <cell r="K39">
            <v>67.612252719686296</v>
          </cell>
          <cell r="Q39">
            <v>54.712308440937115</v>
          </cell>
          <cell r="R39">
            <v>65.39234883271142</v>
          </cell>
          <cell r="S39">
            <v>80.652080949191443</v>
          </cell>
          <cell r="T39">
            <v>85.997103479659927</v>
          </cell>
          <cell r="U39">
            <v>91.788884187668543</v>
          </cell>
          <cell r="V39">
            <v>97.772318348173556</v>
          </cell>
          <cell r="W39">
            <v>103.4377836020706</v>
          </cell>
          <cell r="X39">
            <v>108.26171158228776</v>
          </cell>
          <cell r="Y39">
            <v>113.46769005743525</v>
          </cell>
          <cell r="Z39">
            <v>119.11411301455118</v>
          </cell>
          <cell r="AA39">
            <v>125.15711219577172</v>
          </cell>
          <cell r="AB39">
            <v>131.63147977481739</v>
          </cell>
          <cell r="AC39">
            <v>138.55517949396886</v>
          </cell>
          <cell r="AD39">
            <v>145.96157201530923</v>
          </cell>
          <cell r="AE39">
            <v>153.7653918348156</v>
          </cell>
          <cell r="AF39">
            <v>162.12778651857676</v>
          </cell>
        </row>
        <row r="40">
          <cell r="A40" t="str">
            <v xml:space="preserve">  Produits pétroliers</v>
          </cell>
          <cell r="B40" t="str">
            <v xml:space="preserve">  Produits pétroliers</v>
          </cell>
          <cell r="H40">
            <v>88.200478785717905</v>
          </cell>
          <cell r="I40">
            <v>75.281413945907403</v>
          </cell>
          <cell r="J40">
            <v>75.663423827229664</v>
          </cell>
          <cell r="K40">
            <v>71.247389599144299</v>
          </cell>
          <cell r="Q40">
            <v>52.992410737024393</v>
          </cell>
          <cell r="R40">
            <v>81.495441348749551</v>
          </cell>
          <cell r="S40">
            <v>96.180120764906036</v>
          </cell>
          <cell r="T40">
            <v>101.28460871675067</v>
          </cell>
          <cell r="U40">
            <v>106.59659648013785</v>
          </cell>
          <cell r="V40">
            <v>112.05000296536811</v>
          </cell>
          <cell r="W40">
            <v>117.87176992265353</v>
          </cell>
          <cell r="X40">
            <v>123.50226651749983</v>
          </cell>
          <cell r="Y40">
            <v>129.39784876238519</v>
          </cell>
          <cell r="Z40">
            <v>135.59488032214298</v>
          </cell>
          <cell r="AA40">
            <v>142.11302525814125</v>
          </cell>
          <cell r="AB40">
            <v>148.97623453815868</v>
          </cell>
          <cell r="AC40">
            <v>156.18609431130653</v>
          </cell>
          <cell r="AD40">
            <v>163.75776525679441</v>
          </cell>
          <cell r="AE40">
            <v>171.73721620847797</v>
          </cell>
          <cell r="AF40">
            <v>180.15028841690955</v>
          </cell>
        </row>
        <row r="41">
          <cell r="A41" t="str">
            <v xml:space="preserve">  Programme d'investissement public</v>
          </cell>
          <cell r="B41" t="str">
            <v xml:space="preserve">  Programme d'investissement public</v>
          </cell>
          <cell r="H41">
            <v>115.65578111844984</v>
          </cell>
          <cell r="I41">
            <v>142.54169746153869</v>
          </cell>
          <cell r="J41">
            <v>169.606897729129</v>
          </cell>
          <cell r="K41">
            <v>129.97312096463068</v>
          </cell>
          <cell r="Q41">
            <v>81.207317290597359</v>
          </cell>
          <cell r="R41">
            <v>116.76414017288037</v>
          </cell>
          <cell r="S41">
            <v>195.67035200087821</v>
          </cell>
          <cell r="T41">
            <v>210.3117494221178</v>
          </cell>
          <cell r="U41">
            <v>225.36756052230305</v>
          </cell>
          <cell r="V41">
            <v>241.1361209369968</v>
          </cell>
          <cell r="W41">
            <v>252.06232078933022</v>
          </cell>
          <cell r="X41">
            <v>257.68334494945378</v>
          </cell>
          <cell r="Y41">
            <v>264.56188462377673</v>
          </cell>
          <cell r="Z41">
            <v>272.92433697375765</v>
          </cell>
          <cell r="AA41">
            <v>282.2743704292148</v>
          </cell>
          <cell r="AB41">
            <v>292.70988924985409</v>
          </cell>
          <cell r="AC41">
            <v>304.30211516218947</v>
          </cell>
          <cell r="AD41">
            <v>317.17089628099671</v>
          </cell>
          <cell r="AE41">
            <v>330.38418608686874</v>
          </cell>
          <cell r="AF41">
            <v>344.97550441661167</v>
          </cell>
        </row>
        <row r="42">
          <cell r="A42" t="str">
            <v xml:space="preserve">  Autres</v>
          </cell>
          <cell r="B42" t="str">
            <v xml:space="preserve">  Autres</v>
          </cell>
          <cell r="H42">
            <v>71.350520522596113</v>
          </cell>
          <cell r="I42">
            <v>69.166896602308043</v>
          </cell>
          <cell r="J42">
            <v>56.350800882459012</v>
          </cell>
          <cell r="K42">
            <v>57.53832172506204</v>
          </cell>
          <cell r="Q42">
            <v>52.123797354474291</v>
          </cell>
          <cell r="R42">
            <v>57.017457455626406</v>
          </cell>
          <cell r="S42">
            <v>62.058372839057746</v>
          </cell>
          <cell r="T42">
            <v>65.619004500602529</v>
          </cell>
          <cell r="U42">
            <v>69.2453144785582</v>
          </cell>
          <cell r="V42">
            <v>73.031371356313301</v>
          </cell>
          <cell r="W42">
            <v>77.072299112251528</v>
          </cell>
          <cell r="X42">
            <v>80.848428452423562</v>
          </cell>
          <cell r="Y42">
            <v>84.807030304963988</v>
          </cell>
          <cell r="Z42">
            <v>88.972590703493921</v>
          </cell>
          <cell r="AA42">
            <v>93.358738350558539</v>
          </cell>
          <cell r="AB42">
            <v>97.981983601602309</v>
          </cell>
          <cell r="AC42">
            <v>102.8441857322495</v>
          </cell>
          <cell r="AD42">
            <v>107.95615971703313</v>
          </cell>
          <cell r="AE42">
            <v>113.34910307840364</v>
          </cell>
          <cell r="AF42">
            <v>119.04105735620654</v>
          </cell>
        </row>
        <row r="44">
          <cell r="A44" t="str">
            <v>Termes de l'échange</v>
          </cell>
          <cell r="B44" t="str">
            <v>Termes de l'échange</v>
          </cell>
          <cell r="H44">
            <v>91.237890513133848</v>
          </cell>
          <cell r="I44">
            <v>91.309024257992903</v>
          </cell>
          <cell r="J44">
            <v>95.777441295536761</v>
          </cell>
          <cell r="K44">
            <v>100.76636487278905</v>
          </cell>
          <cell r="Q44">
            <v>78.938758482992455</v>
          </cell>
          <cell r="R44">
            <v>79.569700090797625</v>
          </cell>
          <cell r="S44">
            <v>83.867818186850002</v>
          </cell>
          <cell r="T44">
            <v>88.534874693150883</v>
          </cell>
          <cell r="U44">
            <v>92.404692409458221</v>
          </cell>
          <cell r="V44">
            <v>94.759902631050579</v>
          </cell>
          <cell r="W44">
            <v>96.298346067902074</v>
          </cell>
          <cell r="X44">
            <v>98.322686952215676</v>
          </cell>
          <cell r="Y44">
            <v>100.44532444805138</v>
          </cell>
          <cell r="Z44">
            <v>102.68543987327662</v>
          </cell>
          <cell r="AA44">
            <v>104.69129603422286</v>
          </cell>
          <cell r="AB44">
            <v>106.94112568726696</v>
          </cell>
          <cell r="AC44">
            <v>109.27105239947285</v>
          </cell>
          <cell r="AD44">
            <v>111.69808382334622</v>
          </cell>
          <cell r="AE44">
            <v>114.23424159045149</v>
          </cell>
          <cell r="AF44">
            <v>116.88555005657044</v>
          </cell>
        </row>
        <row r="45">
          <cell r="A45" t="str">
            <v>Taux de change effectif nominal</v>
          </cell>
          <cell r="B45" t="str">
            <v>Taux de change effectif nominal</v>
          </cell>
          <cell r="H45">
            <v>107.4</v>
          </cell>
          <cell r="I45">
            <v>123.9</v>
          </cell>
          <cell r="J45">
            <v>136.9</v>
          </cell>
          <cell r="K45">
            <v>85.9</v>
          </cell>
          <cell r="Q45">
            <v>97.977614091721819</v>
          </cell>
          <cell r="R45">
            <v>100.30070397668624</v>
          </cell>
          <cell r="S45">
            <v>100.62622597254578</v>
          </cell>
          <cell r="T45">
            <v>100.91643596042188</v>
          </cell>
          <cell r="U45">
            <v>101.14376429045549</v>
          </cell>
          <cell r="V45">
            <v>101.39051131190338</v>
          </cell>
          <cell r="W45">
            <v>101.62019171959624</v>
          </cell>
          <cell r="X45">
            <v>101.62019171959624</v>
          </cell>
          <cell r="Y45">
            <v>101.62019171959624</v>
          </cell>
          <cell r="Z45">
            <v>101.62019171959624</v>
          </cell>
          <cell r="AA45">
            <v>101.62019171959624</v>
          </cell>
          <cell r="AB45">
            <v>101.62019171959624</v>
          </cell>
          <cell r="AC45">
            <v>101.62019171959624</v>
          </cell>
          <cell r="AD45">
            <v>101.62019171959624</v>
          </cell>
          <cell r="AE45">
            <v>101.62019171959624</v>
          </cell>
          <cell r="AF45">
            <v>101.62019171959624</v>
          </cell>
        </row>
        <row r="46">
          <cell r="A46" t="str">
            <v>Taux de change effectif reel</v>
          </cell>
          <cell r="B46" t="str">
            <v>Taux de change effectif reel</v>
          </cell>
          <cell r="H46">
            <v>94.4</v>
          </cell>
          <cell r="I46">
            <v>94.444999999999993</v>
          </cell>
          <cell r="J46">
            <v>89.74</v>
          </cell>
          <cell r="K46">
            <v>53.42</v>
          </cell>
          <cell r="Q46">
            <v>56.888173673980361</v>
          </cell>
          <cell r="R46">
            <v>58.312794458944289</v>
          </cell>
          <cell r="S46">
            <v>58.678892129275042</v>
          </cell>
          <cell r="T46">
            <v>59.023585729702674</v>
          </cell>
          <cell r="U46">
            <v>59.288067777446649</v>
          </cell>
          <cell r="V46">
            <v>59.620506963396153</v>
          </cell>
          <cell r="W46">
            <v>60.413418633552816</v>
          </cell>
          <cell r="X46">
            <v>61.008624728464667</v>
          </cell>
          <cell r="Y46">
            <v>61.609694922833775</v>
          </cell>
          <cell r="Z46">
            <v>62.216686991039033</v>
          </cell>
          <cell r="AA46">
            <v>62.829659276665033</v>
          </cell>
          <cell r="AB46">
            <v>63.448670698110007</v>
          </cell>
          <cell r="AC46">
            <v>64.073780754249015</v>
          </cell>
          <cell r="AD46">
            <v>64.705049530152948</v>
          </cell>
          <cell r="AE46">
            <v>65.342537702863822</v>
          </cell>
          <cell r="AF46">
            <v>65.986306547227002</v>
          </cell>
        </row>
        <row r="52">
          <cell r="A52" t="str">
            <v xml:space="preserve">Exportations, prix courants </v>
          </cell>
          <cell r="H52">
            <v>35.049928569999999</v>
          </cell>
          <cell r="I52">
            <v>30.675575976000001</v>
          </cell>
          <cell r="J52">
            <v>37.486103176</v>
          </cell>
          <cell r="K52">
            <v>92.734217799999996</v>
          </cell>
          <cell r="Q52">
            <v>105.52822999999999</v>
          </cell>
          <cell r="R52">
            <v>104.52315056107425</v>
          </cell>
          <cell r="S52">
            <v>113.97440436314503</v>
          </cell>
          <cell r="T52">
            <v>125.18355039809025</v>
          </cell>
          <cell r="U52">
            <v>137.54203837899104</v>
          </cell>
          <cell r="V52">
            <v>149.3336214592415</v>
          </cell>
          <cell r="W52">
            <v>159.09776730450176</v>
          </cell>
          <cell r="X52">
            <v>171.21934451572389</v>
          </cell>
          <cell r="Y52">
            <v>184.40082543776143</v>
          </cell>
          <cell r="Z52">
            <v>198.59794790204757</v>
          </cell>
          <cell r="AA52">
            <v>214.03408084132403</v>
          </cell>
          <cell r="AB52">
            <v>231.20289469490339</v>
          </cell>
          <cell r="AC52">
            <v>251.90083377944691</v>
          </cell>
          <cell r="AD52">
            <v>272.45154797817906</v>
          </cell>
          <cell r="AE52">
            <v>294.86397849277171</v>
          </cell>
          <cell r="AF52">
            <v>319.3246524328647</v>
          </cell>
        </row>
        <row r="53">
          <cell r="A53" t="str">
            <v xml:space="preserve">  Diamands</v>
          </cell>
          <cell r="H53">
            <v>18.729212799999999</v>
          </cell>
          <cell r="I53">
            <v>18.338673800000002</v>
          </cell>
          <cell r="J53">
            <v>22.9445482</v>
          </cell>
          <cell r="K53">
            <v>44.550899999999999</v>
          </cell>
          <cell r="Q53">
            <v>43.933299999999996</v>
          </cell>
          <cell r="R53">
            <v>47.173499999999997</v>
          </cell>
          <cell r="S53">
            <v>49.810989452487526</v>
          </cell>
          <cell r="T53">
            <v>52.582218376843421</v>
          </cell>
          <cell r="U53">
            <v>55.584616963490006</v>
          </cell>
          <cell r="V53">
            <v>58.750016396172278</v>
          </cell>
          <cell r="W53">
            <v>61.214189699314169</v>
          </cell>
          <cell r="X53">
            <v>63.999435330632963</v>
          </cell>
          <cell r="Y53">
            <v>66.911409638176764</v>
          </cell>
          <cell r="Z53">
            <v>69.955878776713789</v>
          </cell>
          <cell r="AA53">
            <v>73.138871261054263</v>
          </cell>
          <cell r="AB53">
            <v>76.839698146863611</v>
          </cell>
          <cell r="AC53">
            <v>80.727786873094914</v>
          </cell>
          <cell r="AD53">
            <v>84.812612888873517</v>
          </cell>
          <cell r="AE53">
            <v>89.104131101050527</v>
          </cell>
          <cell r="AF53">
            <v>93.612800134763688</v>
          </cell>
        </row>
        <row r="54">
          <cell r="A54" t="str">
            <v xml:space="preserve">  Café</v>
          </cell>
          <cell r="H54">
            <v>2.0144320000000002</v>
          </cell>
          <cell r="I54">
            <v>1.2703850000000001</v>
          </cell>
          <cell r="J54">
            <v>1.448558</v>
          </cell>
          <cell r="K54">
            <v>5.6357000000000008</v>
          </cell>
          <cell r="Q54">
            <v>6.4220799999999993</v>
          </cell>
          <cell r="R54">
            <v>3.2915818248465016</v>
          </cell>
          <cell r="S54">
            <v>4.2161119898541379</v>
          </cell>
          <cell r="T54">
            <v>5.2444793046431428</v>
          </cell>
          <cell r="U54">
            <v>6.3654903776761644</v>
          </cell>
          <cell r="V54">
            <v>7.8076789695272737</v>
          </cell>
          <cell r="W54">
            <v>8.8063951782135632</v>
          </cell>
          <cell r="X54">
            <v>10.13375151257695</v>
          </cell>
          <cell r="Y54">
            <v>11.661175502629163</v>
          </cell>
          <cell r="Z54">
            <v>13.418822627962671</v>
          </cell>
          <cell r="AA54">
            <v>15.441393595364811</v>
          </cell>
          <cell r="AB54">
            <v>17.768819424597638</v>
          </cell>
          <cell r="AC54">
            <v>20.447049794698206</v>
          </cell>
          <cell r="AD54">
            <v>23.528960214886943</v>
          </cell>
          <cell r="AE54">
            <v>27.075395930090643</v>
          </cell>
          <cell r="AF54">
            <v>31.156373170597899</v>
          </cell>
        </row>
        <row r="55">
          <cell r="A55" t="str">
            <v xml:space="preserve">  Coton</v>
          </cell>
          <cell r="H55">
            <v>5.794206</v>
          </cell>
          <cell r="I55">
            <v>1.8525500000000001</v>
          </cell>
          <cell r="J55">
            <v>2.7490719999999995</v>
          </cell>
          <cell r="K55">
            <v>5.6936628000000002</v>
          </cell>
          <cell r="Q55">
            <v>7.9466800000000006</v>
          </cell>
          <cell r="R55">
            <v>7.7717536886507759</v>
          </cell>
          <cell r="S55">
            <v>8.2050779840442161</v>
          </cell>
          <cell r="T55">
            <v>8.6411408798411831</v>
          </cell>
          <cell r="U55">
            <v>9.3787681405677219</v>
          </cell>
          <cell r="V55">
            <v>10.138001205275417</v>
          </cell>
          <cell r="W55">
            <v>10.903374688590519</v>
          </cell>
          <cell r="X55">
            <v>11.887818188871275</v>
          </cell>
          <cell r="Y55">
            <v>12.973627297466109</v>
          </cell>
          <cell r="Z55">
            <v>14.023768075422833</v>
          </cell>
          <cell r="AA55">
            <v>15.158911731005228</v>
          </cell>
          <cell r="AB55">
            <v>16.385938760006155</v>
          </cell>
          <cell r="AC55">
            <v>17.71228659492083</v>
          </cell>
          <cell r="AD55">
            <v>19.145994685781087</v>
          </cell>
          <cell r="AE55">
            <v>20.695753230024795</v>
          </cell>
          <cell r="AF55">
            <v>22.37095584676895</v>
          </cell>
        </row>
        <row r="56">
          <cell r="A56" t="str">
            <v xml:space="preserve">  Grumes</v>
          </cell>
          <cell r="H56">
            <v>5.2999737699999994</v>
          </cell>
          <cell r="I56">
            <v>6.0130151760000006</v>
          </cell>
          <cell r="J56">
            <v>5.3909849759999995</v>
          </cell>
          <cell r="K56">
            <v>23.126930000000002</v>
          </cell>
          <cell r="Q56">
            <v>39.802837499999995</v>
          </cell>
          <cell r="R56">
            <v>38.827448218121596</v>
          </cell>
          <cell r="S56">
            <v>43.639654022315497</v>
          </cell>
          <cell r="T56">
            <v>49.918388490303805</v>
          </cell>
          <cell r="U56">
            <v>56.661052692566287</v>
          </cell>
          <cell r="V56">
            <v>61.266242804714402</v>
          </cell>
          <cell r="W56">
            <v>65.827966618772209</v>
          </cell>
          <cell r="X56">
            <v>71.794099277818361</v>
          </cell>
          <cell r="Y56">
            <v>78.300955594811825</v>
          </cell>
          <cell r="Z56">
            <v>85.397542538080856</v>
          </cell>
          <cell r="AA56">
            <v>93.137308684730044</v>
          </cell>
          <cell r="AB56">
            <v>101.57854677336286</v>
          </cell>
          <cell r="AC56">
            <v>110.78483274103824</v>
          </cell>
          <cell r="AD56">
            <v>120.82550455110729</v>
          </cell>
          <cell r="AE56">
            <v>131.77618441826453</v>
          </cell>
          <cell r="AF56">
            <v>143.71934836399845</v>
          </cell>
        </row>
        <row r="58">
          <cell r="A58" t="str">
            <v>Indice du volume des exportations (1990=100)</v>
          </cell>
          <cell r="H58">
            <v>96.676937820615379</v>
          </cell>
          <cell r="I58">
            <v>85.374603423970569</v>
          </cell>
          <cell r="J58">
            <v>101.70391702272785</v>
          </cell>
          <cell r="K58">
            <v>120.28261252156433</v>
          </cell>
          <cell r="Q58">
            <v>142.87441361547911</v>
          </cell>
          <cell r="R58">
            <v>141.95976205529888</v>
          </cell>
          <cell r="S58">
            <v>148.09860264304243</v>
          </cell>
          <cell r="T58">
            <v>154.17241708203542</v>
          </cell>
          <cell r="U58">
            <v>160.71647159032349</v>
          </cell>
          <cell r="V58">
            <v>168.45183324453896</v>
          </cell>
          <cell r="W58">
            <v>174.55314029597096</v>
          </cell>
          <cell r="X58">
            <v>181.22900038549955</v>
          </cell>
          <cell r="Y58">
            <v>188.19085348574674</v>
          </cell>
          <cell r="Z58">
            <v>195.27925501796102</v>
          </cell>
          <cell r="AA58">
            <v>202.66656771871274</v>
          </cell>
          <cell r="AB58">
            <v>210.69556515312371</v>
          </cell>
          <cell r="AC58">
            <v>220.8657689402591</v>
          </cell>
          <cell r="AD58">
            <v>229.74442216421531</v>
          </cell>
          <cell r="AE58">
            <v>239.01500848518802</v>
          </cell>
          <cell r="AF58">
            <v>248.69707084411945</v>
          </cell>
        </row>
        <row r="59">
          <cell r="A59" t="str">
            <v xml:space="preserve">  Diamands</v>
          </cell>
          <cell r="H59">
            <v>103.02668853436708</v>
          </cell>
          <cell r="I59">
            <v>99.607054738188808</v>
          </cell>
          <cell r="J59">
            <v>118.86954890653482</v>
          </cell>
          <cell r="K59">
            <v>127.69518605982195</v>
          </cell>
          <cell r="Q59">
            <v>110.86154571295276</v>
          </cell>
          <cell r="R59">
            <v>119.0378853100035</v>
          </cell>
          <cell r="S59">
            <v>123.79940072240367</v>
          </cell>
          <cell r="T59">
            <v>128.7513767512998</v>
          </cell>
          <cell r="U59">
            <v>133.90143182135182</v>
          </cell>
          <cell r="V59">
            <v>139.25748909420588</v>
          </cell>
          <cell r="W59">
            <v>142.73892632156102</v>
          </cell>
          <cell r="X59">
            <v>146.30739947960004</v>
          </cell>
          <cell r="Y59">
            <v>149.96508446659001</v>
          </cell>
          <cell r="Z59">
            <v>153.71421157825478</v>
          </cell>
          <cell r="AA59">
            <v>157.55706686771111</v>
          </cell>
          <cell r="AB59">
            <v>162.28377887374245</v>
          </cell>
          <cell r="AC59">
            <v>167.15229223995473</v>
          </cell>
          <cell r="AD59">
            <v>172.16686100715336</v>
          </cell>
          <cell r="AE59">
            <v>177.33186683736798</v>
          </cell>
          <cell r="AF59">
            <v>182.65182284248903</v>
          </cell>
        </row>
        <row r="60">
          <cell r="A60" t="str">
            <v xml:space="preserve">  Café</v>
          </cell>
          <cell r="H60">
            <v>71.63168584969533</v>
          </cell>
          <cell r="I60">
            <v>52.445836154366958</v>
          </cell>
          <cell r="J60">
            <v>73.408937034529444</v>
          </cell>
          <cell r="K60">
            <v>70.243737305348688</v>
          </cell>
          <cell r="Q60">
            <v>103.24983073798239</v>
          </cell>
          <cell r="R60">
            <v>63.473256601218679</v>
          </cell>
          <cell r="S60">
            <v>68.551117129316182</v>
          </cell>
          <cell r="T60">
            <v>71.978672985782012</v>
          </cell>
          <cell r="U60">
            <v>75.577606635071106</v>
          </cell>
          <cell r="V60">
            <v>79.356486966824662</v>
          </cell>
          <cell r="W60">
            <v>82.530746445497641</v>
          </cell>
          <cell r="X60">
            <v>85.83197630331756</v>
          </cell>
          <cell r="Y60">
            <v>89.265255355450265</v>
          </cell>
          <cell r="Z60">
            <v>92.835865569668286</v>
          </cell>
          <cell r="AA60">
            <v>96.549300192455007</v>
          </cell>
          <cell r="AB60">
            <v>100.41127220015322</v>
          </cell>
          <cell r="AC60">
            <v>104.42772308815934</v>
          </cell>
          <cell r="AD60">
            <v>108.60483201168573</v>
          </cell>
          <cell r="AE60">
            <v>112.94902529215317</v>
          </cell>
          <cell r="AF60">
            <v>117.46698630383928</v>
          </cell>
        </row>
        <row r="61">
          <cell r="A61" t="str">
            <v xml:space="preserve">  Coton</v>
          </cell>
          <cell r="H61">
            <v>176.21359223300968</v>
          </cell>
          <cell r="I61">
            <v>49.493457154917685</v>
          </cell>
          <cell r="J61">
            <v>95.430561418319954</v>
          </cell>
          <cell r="K61">
            <v>70.472773322076819</v>
          </cell>
          <cell r="Q61">
            <v>118.615449556775</v>
          </cell>
          <cell r="R61">
            <v>110.80624736175601</v>
          </cell>
          <cell r="S61">
            <v>113.85342231259693</v>
          </cell>
          <cell r="T61">
            <v>116.83965766977668</v>
          </cell>
          <cell r="U61">
            <v>121.72439726800999</v>
          </cell>
          <cell r="V61">
            <v>126.55546453411048</v>
          </cell>
          <cell r="W61">
            <v>132.88323776081603</v>
          </cell>
          <cell r="X61">
            <v>139.52739964885686</v>
          </cell>
          <cell r="Y61">
            <v>146.50376963129966</v>
          </cell>
          <cell r="Z61">
            <v>152.36392041655168</v>
          </cell>
          <cell r="AA61">
            <v>158.45847723321373</v>
          </cell>
          <cell r="AB61">
            <v>164.7968163225423</v>
          </cell>
          <cell r="AC61">
            <v>171.38868897544401</v>
          </cell>
          <cell r="AD61">
            <v>178.24423653446175</v>
          </cell>
          <cell r="AE61">
            <v>185.37400599584026</v>
          </cell>
          <cell r="AF61">
            <v>192.78896623567385</v>
          </cell>
        </row>
        <row r="62">
          <cell r="A62" t="str">
            <v xml:space="preserve">  Grumes</v>
          </cell>
          <cell r="H62">
            <v>63.477035901472931</v>
          </cell>
          <cell r="I62">
            <v>87.327795156512195</v>
          </cell>
          <cell r="J62">
            <v>64.817385179507369</v>
          </cell>
          <cell r="K62">
            <v>126.68061569058027</v>
          </cell>
          <cell r="Q62">
            <v>326.56253236933145</v>
          </cell>
          <cell r="R62">
            <v>346.99923349423051</v>
          </cell>
          <cell r="S62">
            <v>360.87920283399973</v>
          </cell>
          <cell r="T62">
            <v>375.31437094735975</v>
          </cell>
          <cell r="U62">
            <v>390.32694578525417</v>
          </cell>
          <cell r="V62">
            <v>405.94002361666435</v>
          </cell>
          <cell r="W62">
            <v>420.14792444324758</v>
          </cell>
          <cell r="X62">
            <v>436.95384142097748</v>
          </cell>
          <cell r="Y62">
            <v>454.43199507781657</v>
          </cell>
          <cell r="Z62">
            <v>472.60927488092926</v>
          </cell>
          <cell r="AA62">
            <v>491.51364587616649</v>
          </cell>
          <cell r="AB62">
            <v>511.17419171121315</v>
          </cell>
          <cell r="AC62">
            <v>531.62115937966166</v>
          </cell>
          <cell r="AD62">
            <v>552.88600575484816</v>
          </cell>
          <cell r="AE62">
            <v>575.00144598504198</v>
          </cell>
          <cell r="AF62">
            <v>598.00150382444383</v>
          </cell>
        </row>
        <row r="64">
          <cell r="A64" t="str">
            <v>Indice des prix des exportations (1990=100)</v>
          </cell>
          <cell r="H64">
            <v>89.261769256873535</v>
          </cell>
          <cell r="I64">
            <v>88.463733866897385</v>
          </cell>
          <cell r="J64">
            <v>90.74733001460686</v>
          </cell>
          <cell r="K64">
            <v>189.8184401494469</v>
          </cell>
          <cell r="Q64">
            <v>181.85089062015447</v>
          </cell>
          <cell r="R64">
            <v>181.27940563162178</v>
          </cell>
          <cell r="S64">
            <v>189.47748426011117</v>
          </cell>
          <cell r="T64">
            <v>199.91336200099229</v>
          </cell>
          <cell r="U64">
            <v>210.70571080165885</v>
          </cell>
          <cell r="V64">
            <v>218.26449500283633</v>
          </cell>
          <cell r="W64">
            <v>224.40765014071826</v>
          </cell>
          <cell r="X64">
            <v>232.60892518862832</v>
          </cell>
          <cell r="Y64">
            <v>241.24903695081716</v>
          </cell>
          <cell r="Z64">
            <v>250.39167564540824</v>
          </cell>
          <cell r="AA64">
            <v>260.01718900397788</v>
          </cell>
          <cell r="AB64">
            <v>270.17123763634646</v>
          </cell>
          <cell r="AC64">
            <v>280.80344582433162</v>
          </cell>
          <cell r="AD64">
            <v>291.97491658119668</v>
          </cell>
          <cell r="AE64">
            <v>303.73706215624054</v>
          </cell>
          <cell r="AF64">
            <v>316.12803907137521</v>
          </cell>
        </row>
        <row r="65">
          <cell r="A65" t="str">
            <v xml:space="preserve">  Diamands</v>
          </cell>
          <cell r="H65">
            <v>92.827868852459034</v>
          </cell>
          <cell r="I65">
            <v>94.386099726775967</v>
          </cell>
          <cell r="J65">
            <v>98.98181352459018</v>
          </cell>
          <cell r="K65">
            <v>179.0898224043716</v>
          </cell>
          <cell r="Q65">
            <v>203.42383879781423</v>
          </cell>
          <cell r="R65">
            <v>203.42383879781423</v>
          </cell>
          <cell r="S65">
            <v>206.53591139301741</v>
          </cell>
          <cell r="T65">
            <v>209.64087896798748</v>
          </cell>
          <cell r="U65">
            <v>213.08768214358486</v>
          </cell>
          <cell r="V65">
            <v>216.56006892056311</v>
          </cell>
          <cell r="W65">
            <v>220.13983087515172</v>
          </cell>
          <cell r="X65">
            <v>224.54262749265479</v>
          </cell>
          <cell r="Y65">
            <v>229.03348004250785</v>
          </cell>
          <cell r="Z65">
            <v>233.61414964335799</v>
          </cell>
          <cell r="AA65">
            <v>238.28643263622513</v>
          </cell>
          <cell r="AB65">
            <v>243.05216128894966</v>
          </cell>
          <cell r="AC65">
            <v>247.91320451472862</v>
          </cell>
          <cell r="AD65">
            <v>252.87146860502318</v>
          </cell>
          <cell r="AE65">
            <v>257.92889797712365</v>
          </cell>
          <cell r="AF65">
            <v>263.08747593666612</v>
          </cell>
        </row>
        <row r="66">
          <cell r="A66" t="str">
            <v xml:space="preserve">  Café</v>
          </cell>
          <cell r="H66">
            <v>103.03030303030303</v>
          </cell>
          <cell r="I66">
            <v>88.744588744588754</v>
          </cell>
          <cell r="J66">
            <v>72.294372294372295</v>
          </cell>
          <cell r="K66">
            <v>293.93939393939394</v>
          </cell>
          <cell r="Q66">
            <v>227.87878787878785</v>
          </cell>
          <cell r="R66">
            <v>189.99029292043298</v>
          </cell>
          <cell r="S66">
            <v>225.32798834130395</v>
          </cell>
          <cell r="T66">
            <v>266.94148869104964</v>
          </cell>
          <cell r="U66">
            <v>308.57182499029159</v>
          </cell>
          <cell r="V66">
            <v>360.45997814874391</v>
          </cell>
          <cell r="W66">
            <v>390.93084191873822</v>
          </cell>
          <cell r="X66">
            <v>432.55235044411023</v>
          </cell>
          <cell r="Y66">
            <v>478.60520535142786</v>
          </cell>
          <cell r="Z66">
            <v>529.56120190839067</v>
          </cell>
          <cell r="AA66">
            <v>585.94236634084007</v>
          </cell>
          <cell r="AB66">
            <v>648.32630380746048</v>
          </cell>
          <cell r="AC66">
            <v>717.35211576105951</v>
          </cell>
          <cell r="AD66">
            <v>793.72694731770844</v>
          </cell>
          <cell r="AE66">
            <v>878.23323170922879</v>
          </cell>
          <cell r="AF66">
            <v>971.73670603589437</v>
          </cell>
        </row>
        <row r="67">
          <cell r="A67" t="str">
            <v xml:space="preserve">  Coton</v>
          </cell>
          <cell r="H67">
            <v>73.829787234042556</v>
          </cell>
          <cell r="I67">
            <v>84.042553191489361</v>
          </cell>
          <cell r="J67">
            <v>64.680851063829792</v>
          </cell>
          <cell r="K67">
            <v>181.40425531914897</v>
          </cell>
          <cell r="Q67">
            <v>150.42553191489364</v>
          </cell>
          <cell r="R67">
            <v>157.48234424824264</v>
          </cell>
          <cell r="S67">
            <v>161.81311318969298</v>
          </cell>
          <cell r="T67">
            <v>166.05727230276455</v>
          </cell>
          <cell r="U67">
            <v>172.99966283838614</v>
          </cell>
          <cell r="V67">
            <v>179.86577207320752</v>
          </cell>
          <cell r="W67">
            <v>184.23317019535227</v>
          </cell>
          <cell r="X67">
            <v>191.30210287170183</v>
          </cell>
          <cell r="Y67">
            <v>198.83356898852517</v>
          </cell>
          <cell r="Z67">
            <v>206.66154508102247</v>
          </cell>
          <cell r="AA67">
            <v>214.79770459554669</v>
          </cell>
          <cell r="AB67">
            <v>223.25418055607358</v>
          </cell>
          <cell r="AC67">
            <v>232.04358365753816</v>
          </cell>
          <cell r="AD67">
            <v>241.17902107149635</v>
          </cell>
          <cell r="AE67">
            <v>250.674115992156</v>
          </cell>
          <cell r="AF67">
            <v>260.54302795192541</v>
          </cell>
        </row>
        <row r="68">
          <cell r="A68" t="str">
            <v xml:space="preserve">  Grumes</v>
          </cell>
          <cell r="H68">
            <v>90.81410855480766</v>
          </cell>
          <cell r="I68">
            <v>74.89210672770993</v>
          </cell>
          <cell r="J68">
            <v>90.463389791353833</v>
          </cell>
          <cell r="K68">
            <v>198.56562326084443</v>
          </cell>
          <cell r="Q68">
            <v>132.56959247319728</v>
          </cell>
          <cell r="R68">
            <v>121.70448321680036</v>
          </cell>
          <cell r="S68">
            <v>131.52723396141204</v>
          </cell>
          <cell r="T68">
            <v>144.66437845072889</v>
          </cell>
          <cell r="U68">
            <v>157.88917243866533</v>
          </cell>
          <cell r="V68">
            <v>164.15556791697421</v>
          </cell>
          <cell r="W68">
            <v>170.41368224938708</v>
          </cell>
          <cell r="X68">
            <v>178.71023766337635</v>
          </cell>
          <cell r="Y68">
            <v>187.41070918802541</v>
          </cell>
          <cell r="Z68">
            <v>196.53476139692052</v>
          </cell>
          <cell r="AA68">
            <v>206.10301622940807</v>
          </cell>
          <cell r="AB68">
            <v>216.13709959975176</v>
          </cell>
          <cell r="AC68">
            <v>226.65969027544674</v>
          </cell>
          <cell r="AD68">
            <v>237.69457113516503</v>
          </cell>
          <cell r="AE68">
            <v>249.26668292218315</v>
          </cell>
          <cell r="AF68">
            <v>261.40218061478475</v>
          </cell>
        </row>
        <row r="70">
          <cell r="A70" t="str">
            <v>Indice du volume des importations (1990=100)</v>
          </cell>
          <cell r="H70">
            <v>78.31609052112529</v>
          </cell>
          <cell r="I70">
            <v>78.633514614006216</v>
          </cell>
          <cell r="J70">
            <v>71.900460852321274</v>
          </cell>
          <cell r="K70">
            <v>67.612252719686296</v>
          </cell>
          <cell r="Q70">
            <v>54.712308440937115</v>
          </cell>
          <cell r="R70">
            <v>65.39234883271142</v>
          </cell>
          <cell r="S70">
            <v>80.652080949191443</v>
          </cell>
          <cell r="T70">
            <v>85.997103479659927</v>
          </cell>
          <cell r="U70">
            <v>91.788884187668543</v>
          </cell>
          <cell r="V70">
            <v>97.772318348173556</v>
          </cell>
          <cell r="W70">
            <v>103.4377836020706</v>
          </cell>
          <cell r="X70">
            <v>108.26171158228776</v>
          </cell>
          <cell r="Y70">
            <v>113.46769005743525</v>
          </cell>
          <cell r="Z70">
            <v>119.11411301455118</v>
          </cell>
          <cell r="AA70">
            <v>125.15711219577172</v>
          </cell>
          <cell r="AB70">
            <v>131.63147977481739</v>
          </cell>
          <cell r="AC70">
            <v>138.55517949396886</v>
          </cell>
          <cell r="AD70">
            <v>145.96157201530923</v>
          </cell>
          <cell r="AE70">
            <v>153.7653918348156</v>
          </cell>
          <cell r="AF70">
            <v>162.12778651857676</v>
          </cell>
        </row>
        <row r="71">
          <cell r="A71" t="str">
            <v xml:space="preserve">  Produits pétroliers</v>
          </cell>
          <cell r="H71">
            <v>88.200478785717905</v>
          </cell>
          <cell r="I71">
            <v>75.281413945907403</v>
          </cell>
          <cell r="J71">
            <v>75.663423827229664</v>
          </cell>
          <cell r="K71">
            <v>71.247389599144299</v>
          </cell>
          <cell r="Q71">
            <v>52.992410737024393</v>
          </cell>
          <cell r="R71">
            <v>81.495441348749551</v>
          </cell>
          <cell r="S71">
            <v>96.180120764906036</v>
          </cell>
          <cell r="T71">
            <v>101.28460871675067</v>
          </cell>
          <cell r="U71">
            <v>106.59659648013785</v>
          </cell>
          <cell r="V71">
            <v>112.05000296536811</v>
          </cell>
          <cell r="W71">
            <v>117.87176992265353</v>
          </cell>
          <cell r="X71">
            <v>123.50226651749983</v>
          </cell>
          <cell r="Y71">
            <v>129.39784876238519</v>
          </cell>
          <cell r="Z71">
            <v>135.59488032214298</v>
          </cell>
          <cell r="AA71">
            <v>142.11302525814125</v>
          </cell>
          <cell r="AB71">
            <v>148.97623453815868</v>
          </cell>
          <cell r="AC71">
            <v>156.18609431130653</v>
          </cell>
          <cell r="AD71">
            <v>163.75776525679441</v>
          </cell>
          <cell r="AE71">
            <v>171.73721620847797</v>
          </cell>
          <cell r="AF71">
            <v>180.15028841690955</v>
          </cell>
        </row>
        <row r="72">
          <cell r="A72" t="str">
            <v xml:space="preserve">  Programme d'investissement public</v>
          </cell>
          <cell r="H72">
            <v>99.987631535452607</v>
          </cell>
          <cell r="I72">
            <v>97.755398490441308</v>
          </cell>
          <cell r="J72">
            <v>95.478568193634871</v>
          </cell>
          <cell r="K72">
            <v>194.13427037846805</v>
          </cell>
          <cell r="Q72">
            <v>219.50927665781339</v>
          </cell>
          <cell r="R72">
            <v>220.39618532689408</v>
          </cell>
          <cell r="S72">
            <v>224.20666938667114</v>
          </cell>
          <cell r="T72">
            <v>228.24663612730853</v>
          </cell>
          <cell r="U72">
            <v>232.90914656192786</v>
          </cell>
          <cell r="V72">
            <v>237.40072535318035</v>
          </cell>
          <cell r="W72">
            <v>242.03476503933217</v>
          </cell>
          <cell r="X72">
            <v>247.6015646352368</v>
          </cell>
          <cell r="Y72">
            <v>253.29640062184723</v>
          </cell>
          <cell r="Z72">
            <v>259.12221783614967</v>
          </cell>
          <cell r="AA72">
            <v>265.08202884638109</v>
          </cell>
          <cell r="AB72">
            <v>271.17891550984785</v>
          </cell>
          <cell r="AC72">
            <v>277.41603056657436</v>
          </cell>
          <cell r="AD72">
            <v>283.79659926960545</v>
          </cell>
          <cell r="AE72">
            <v>290.32392105280638</v>
          </cell>
          <cell r="AF72">
            <v>297.00137123702086</v>
          </cell>
        </row>
        <row r="73">
          <cell r="A73" t="str">
            <v xml:space="preserve">  Autres</v>
          </cell>
          <cell r="H73">
            <v>68.811003619133146</v>
          </cell>
          <cell r="I73">
            <v>63.093796457095124</v>
          </cell>
          <cell r="J73">
            <v>44.272154010336415</v>
          </cell>
          <cell r="K73">
            <v>41.767363064304071</v>
          </cell>
          <cell r="Q73">
            <v>43.721368708971852</v>
          </cell>
          <cell r="R73">
            <v>47.887907357463114</v>
          </cell>
          <cell r="S73">
            <v>53.151443936272379</v>
          </cell>
          <cell r="T73">
            <v>56.201035884600159</v>
          </cell>
          <cell r="U73">
            <v>59.306879667979999</v>
          </cell>
          <cell r="V73">
            <v>62.549542674943133</v>
          </cell>
          <cell r="W73">
            <v>66.010496213433299</v>
          </cell>
          <cell r="X73">
            <v>69.244656532795517</v>
          </cell>
          <cell r="Y73">
            <v>72.635099994421424</v>
          </cell>
          <cell r="Z73">
            <v>76.202798273585344</v>
          </cell>
          <cell r="AA73">
            <v>79.959424013093027</v>
          </cell>
          <cell r="AB73">
            <v>83.919117919373377</v>
          </cell>
          <cell r="AC73">
            <v>88.083472415488487</v>
          </cell>
          <cell r="AD73">
            <v>92.461750256587536</v>
          </cell>
          <cell r="AE73">
            <v>97.080671340238197</v>
          </cell>
          <cell r="AF73">
            <v>101.95568779400604</v>
          </cell>
        </row>
        <row r="75">
          <cell r="A75" t="str">
            <v>Indice des prix des importations (1990=100)</v>
          </cell>
          <cell r="H75">
            <v>97.834100234950256</v>
          </cell>
          <cell r="I75">
            <v>96.883889172820233</v>
          </cell>
          <cell r="J75">
            <v>94.748125223549579</v>
          </cell>
          <cell r="K75">
            <v>188.37480183896707</v>
          </cell>
          <cell r="Q75">
            <v>230.36958537843572</v>
          </cell>
          <cell r="R75">
            <v>227.82466871781895</v>
          </cell>
          <cell r="S75">
            <v>225.92394598601845</v>
          </cell>
          <cell r="T75">
            <v>225.80182407651586</v>
          </cell>
          <cell r="U75">
            <v>228.02490361419325</v>
          </cell>
          <cell r="V75">
            <v>230.33423309081812</v>
          </cell>
          <cell r="W75">
            <v>233.03375323028237</v>
          </cell>
          <cell r="X75">
            <v>236.57706313668487</v>
          </cell>
          <cell r="Y75">
            <v>240.17945910024622</v>
          </cell>
          <cell r="Z75">
            <v>243.84340755068573</v>
          </cell>
          <cell r="AA75">
            <v>248.36562240950772</v>
          </cell>
          <cell r="AB75">
            <v>252.63549069646143</v>
          </cell>
          <cell r="AC75">
            <v>256.97880605905675</v>
          </cell>
          <cell r="AD75">
            <v>261.3965312448542</v>
          </cell>
          <cell r="AE75">
            <v>265.88968239942255</v>
          </cell>
          <cell r="AF75">
            <v>270.45946989886698</v>
          </cell>
        </row>
        <row r="76">
          <cell r="A76" t="str">
            <v xml:space="preserve">  Produits pétroliers</v>
          </cell>
          <cell r="H76">
            <v>79.850066008675427</v>
          </cell>
          <cell r="I76">
            <v>88.168730747469667</v>
          </cell>
          <cell r="J76">
            <v>88.168730747469667</v>
          </cell>
          <cell r="K76">
            <v>136.57509272647263</v>
          </cell>
          <cell r="Q76">
            <v>293.26711510655684</v>
          </cell>
          <cell r="R76">
            <v>249.41849500220027</v>
          </cell>
          <cell r="S76">
            <v>219.06073984604672</v>
          </cell>
          <cell r="T76">
            <v>193.77254904838372</v>
          </cell>
          <cell r="U76">
            <v>190.68281662987906</v>
          </cell>
          <cell r="V76">
            <v>187.58535677459727</v>
          </cell>
          <cell r="W76">
            <v>186.94721914144645</v>
          </cell>
          <cell r="X76">
            <v>186.94721914144645</v>
          </cell>
          <cell r="Y76">
            <v>186.94721914144645</v>
          </cell>
          <cell r="Z76">
            <v>186.94721914144645</v>
          </cell>
          <cell r="AA76">
            <v>194.32124250563845</v>
          </cell>
          <cell r="AB76">
            <v>198.79063108326815</v>
          </cell>
          <cell r="AC76">
            <v>203.36281559818329</v>
          </cell>
          <cell r="AD76">
            <v>208.0401603569415</v>
          </cell>
          <cell r="AE76">
            <v>212.82508404515121</v>
          </cell>
          <cell r="AF76">
            <v>217.72006097818968</v>
          </cell>
        </row>
        <row r="77">
          <cell r="A77" t="str">
            <v xml:space="preserve">  Programme d'investissement public</v>
          </cell>
          <cell r="H77">
            <v>99.987631535452607</v>
          </cell>
          <cell r="I77">
            <v>97.755398490441308</v>
          </cell>
          <cell r="J77">
            <v>95.478568193634871</v>
          </cell>
          <cell r="K77">
            <v>194.13427037846805</v>
          </cell>
          <cell r="Q77">
            <v>219.50927665781339</v>
          </cell>
          <cell r="R77">
            <v>220.39618532689408</v>
          </cell>
          <cell r="S77">
            <v>224.20666938667114</v>
          </cell>
          <cell r="T77">
            <v>228.24663612730853</v>
          </cell>
          <cell r="U77">
            <v>232.90914656192786</v>
          </cell>
          <cell r="V77">
            <v>237.40072535318035</v>
          </cell>
          <cell r="W77">
            <v>242.03476503933217</v>
          </cell>
          <cell r="X77">
            <v>247.6015646352368</v>
          </cell>
          <cell r="Y77">
            <v>253.29640062184723</v>
          </cell>
          <cell r="Z77">
            <v>259.12221783614967</v>
          </cell>
          <cell r="AA77">
            <v>265.08202884638109</v>
          </cell>
          <cell r="AB77">
            <v>271.17891550984785</v>
          </cell>
          <cell r="AC77">
            <v>277.41603056657436</v>
          </cell>
          <cell r="AD77">
            <v>283.79659926960545</v>
          </cell>
          <cell r="AE77">
            <v>290.32392105280638</v>
          </cell>
          <cell r="AF77">
            <v>297.00137123702086</v>
          </cell>
        </row>
        <row r="78">
          <cell r="A78" t="str">
            <v xml:space="preserve">  Autres</v>
          </cell>
          <cell r="H78">
            <v>99.987631535452607</v>
          </cell>
          <cell r="I78">
            <v>97.755398490441308</v>
          </cell>
          <cell r="J78">
            <v>95.478568193634871</v>
          </cell>
          <cell r="K78">
            <v>194.13427037846805</v>
          </cell>
          <cell r="Q78">
            <v>219.50927665781339</v>
          </cell>
          <cell r="R78">
            <v>220.39618532689408</v>
          </cell>
          <cell r="S78">
            <v>224.20666938667114</v>
          </cell>
          <cell r="T78">
            <v>228.24663612730853</v>
          </cell>
          <cell r="U78">
            <v>232.90914656192786</v>
          </cell>
          <cell r="V78">
            <v>237.40072535318035</v>
          </cell>
          <cell r="W78">
            <v>242.03476503933217</v>
          </cell>
          <cell r="X78">
            <v>247.6015646352368</v>
          </cell>
          <cell r="Y78">
            <v>253.29640062184723</v>
          </cell>
          <cell r="Z78">
            <v>259.12221783614967</v>
          </cell>
          <cell r="AA78">
            <v>265.08202884638109</v>
          </cell>
          <cell r="AB78">
            <v>271.17891550984785</v>
          </cell>
          <cell r="AC78">
            <v>277.41603056657436</v>
          </cell>
          <cell r="AD78">
            <v>283.79659926960545</v>
          </cell>
          <cell r="AE78">
            <v>290.32392105280638</v>
          </cell>
          <cell r="AF78">
            <v>297.00137123702086</v>
          </cell>
        </row>
        <row r="80">
          <cell r="A80" t="str">
            <v>Additional data transfered for MONA</v>
          </cell>
          <cell r="B80" t="str">
            <v>Additional data transfered for MONA</v>
          </cell>
        </row>
        <row r="82">
          <cell r="A82" t="str">
            <v>Interest paid</v>
          </cell>
          <cell r="H82">
            <v>-4.2953698887724308</v>
          </cell>
          <cell r="I82">
            <v>-5.0862814505057639</v>
          </cell>
          <cell r="J82">
            <v>-4.6226934566627911</v>
          </cell>
          <cell r="K82">
            <v>-9.3137350786635196</v>
          </cell>
          <cell r="Q82">
            <v>-10.293241799141683</v>
          </cell>
          <cell r="R82">
            <v>-8.4597292674903688</v>
          </cell>
          <cell r="S82">
            <v>-8.204664574265859</v>
          </cell>
          <cell r="T82">
            <v>-8.2836408076750594</v>
          </cell>
          <cell r="U82">
            <v>-8.5096311575475774</v>
          </cell>
          <cell r="V82">
            <v>-8.573820150419099</v>
          </cell>
          <cell r="W82">
            <v>-8.6633123925571507</v>
          </cell>
          <cell r="X82">
            <v>-8.7758222436055533</v>
          </cell>
          <cell r="Y82">
            <v>-8.7982732924178126</v>
          </cell>
          <cell r="Z82">
            <v>-8.7850722077974606</v>
          </cell>
          <cell r="AA82">
            <v>-8.7641165597046662</v>
          </cell>
          <cell r="AB82">
            <v>-8.6405150161176199</v>
          </cell>
          <cell r="AC82">
            <v>-8.4857876698979329</v>
          </cell>
          <cell r="AD82">
            <v>-8.3275212138947783</v>
          </cell>
          <cell r="AE82">
            <v>7.0871627882998054E-7</v>
          </cell>
          <cell r="AF82">
            <v>7.0871627882998054E-7</v>
          </cell>
        </row>
        <row r="83">
          <cell r="A83" t="str">
            <v>Interest received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91">
          <cell r="A91" t="str">
            <v>Additional data transfered for RED, SPA, WETA</v>
          </cell>
        </row>
        <row r="93">
          <cell r="A93" t="str">
            <v>Variations en % volume export. (moving base)</v>
          </cell>
          <cell r="H93">
            <v>-3.3231036347804945</v>
          </cell>
          <cell r="I93">
            <v>-9.0538397791383289</v>
          </cell>
          <cell r="J93">
            <v>20.656294585135896</v>
          </cell>
          <cell r="K93">
            <v>18.267433588309729</v>
          </cell>
          <cell r="Q93">
            <v>12.065261647350113</v>
          </cell>
          <cell r="R93">
            <v>2.8898667265463587</v>
          </cell>
          <cell r="S93">
            <v>4.0100251038106762</v>
          </cell>
          <cell r="T93">
            <v>3.8526539238603874</v>
          </cell>
          <cell r="U93">
            <v>3.9759641658326359</v>
          </cell>
          <cell r="V93">
            <v>4.807465364260338</v>
          </cell>
          <cell r="W93">
            <v>3.3806434969388022</v>
          </cell>
          <cell r="X93">
            <v>3.530938682019368</v>
          </cell>
          <cell r="Y93">
            <v>3.5437587631733152</v>
          </cell>
          <cell r="Z93">
            <v>3.4865486861493196</v>
          </cell>
          <cell r="AA93">
            <v>3.4981081378673906</v>
          </cell>
          <cell r="AB93">
            <v>3.6805128336037569</v>
          </cell>
          <cell r="AC93">
            <v>4.5152144681752873</v>
          </cell>
          <cell r="AD93">
            <v>3.6938254425292598</v>
          </cell>
          <cell r="AE93">
            <v>3.6977264595547723</v>
          </cell>
          <cell r="AF93">
            <v>3.7013688807113709</v>
          </cell>
        </row>
        <row r="94">
          <cell r="A94" t="str">
            <v>Variations en % prix unitaire export. en FCFA (moving base)</v>
          </cell>
          <cell r="H94">
            <v>-10.738230743126465</v>
          </cell>
          <cell r="I94">
            <v>-3.7676212882891633</v>
          </cell>
          <cell r="J94">
            <v>1.2809080572615557</v>
          </cell>
          <cell r="K94">
            <v>109.17247936539111</v>
          </cell>
          <cell r="Q94">
            <v>-1.4139187385729945</v>
          </cell>
          <cell r="R94">
            <v>-3.7343753356709755</v>
          </cell>
          <cell r="S94">
            <v>4.8382198856515117</v>
          </cell>
          <cell r="T94">
            <v>5.760217220906469</v>
          </cell>
          <cell r="U94">
            <v>5.6708584127332102</v>
          </cell>
          <cell r="V94">
            <v>3.5928837038746479</v>
          </cell>
          <cell r="W94">
            <v>3.054570277558625</v>
          </cell>
          <cell r="X94">
            <v>3.9485877658454172</v>
          </cell>
          <cell r="Y94">
            <v>4.0126363477347411</v>
          </cell>
          <cell r="Z94">
            <v>4.0705842229612017</v>
          </cell>
          <cell r="AA94">
            <v>4.1299749701496893</v>
          </cell>
          <cell r="AB94">
            <v>4.1869197791783108</v>
          </cell>
          <cell r="AC94">
            <v>4.2453811790734335</v>
          </cell>
          <cell r="AD94">
            <v>4.305396455035094</v>
          </cell>
          <cell r="AE94">
            <v>4.3670015763269845</v>
          </cell>
          <cell r="AF94">
            <v>4.4302308196494806</v>
          </cell>
        </row>
        <row r="95">
          <cell r="A95" t="str">
            <v>Variations en % volume import. (moving base)</v>
          </cell>
          <cell r="H95">
            <v>-21.683909478874725</v>
          </cell>
          <cell r="I95">
            <v>0.73665253708385592</v>
          </cell>
          <cell r="J95">
            <v>-8.6441635589419263</v>
          </cell>
          <cell r="K95">
            <v>-5.9640899123618567</v>
          </cell>
          <cell r="Q95">
            <v>-14.750280246129847</v>
          </cell>
          <cell r="R95">
            <v>20.478151909756463</v>
          </cell>
          <cell r="S95">
            <v>22.31727752066088</v>
          </cell>
          <cell r="T95">
            <v>6.1991454293486896</v>
          </cell>
          <cell r="U95">
            <v>5.9880047284402309</v>
          </cell>
          <cell r="V95">
            <v>5.8996160144238985</v>
          </cell>
          <cell r="W95">
            <v>5.1947718283980038</v>
          </cell>
          <cell r="X95">
            <v>4.070597387723268</v>
          </cell>
          <cell r="Y95">
            <v>4.2139913078595299</v>
          </cell>
          <cell r="Z95">
            <v>4.3800595360605712</v>
          </cell>
          <cell r="AA95">
            <v>4.4761475407164397</v>
          </cell>
          <cell r="AB95">
            <v>4.5758670965153385</v>
          </cell>
          <cell r="AC95">
            <v>4.6623095721757437</v>
          </cell>
          <cell r="AD95">
            <v>4.7472539219244823</v>
          </cell>
          <cell r="AE95">
            <v>4.7480865958471981</v>
          </cell>
          <cell r="AF95">
            <v>4.8392553723493705</v>
          </cell>
        </row>
        <row r="96">
          <cell r="A96" t="str">
            <v>Variations en % prix unitaire import. en FCFA (moving base)</v>
          </cell>
          <cell r="H96">
            <v>-2.165899765049744</v>
          </cell>
          <cell r="I96">
            <v>-1.2969707869798697</v>
          </cell>
          <cell r="J96">
            <v>-2.1171176480714706</v>
          </cell>
          <cell r="K96">
            <v>98.816389658912911</v>
          </cell>
          <cell r="Q96">
            <v>13.078895168950311</v>
          </cell>
          <cell r="R96">
            <v>-1.8909189617315434</v>
          </cell>
          <cell r="S96">
            <v>-8.6685258644365604E-3</v>
          </cell>
          <cell r="T96">
            <v>0.34885130380762064</v>
          </cell>
          <cell r="U96">
            <v>1.6961203563313347</v>
          </cell>
          <cell r="V96">
            <v>1.603260670263623</v>
          </cell>
          <cell r="W96">
            <v>1.7488426181723469</v>
          </cell>
          <cell r="X96">
            <v>2.0989889332208946</v>
          </cell>
          <cell r="Y96">
            <v>2.1020640744937964</v>
          </cell>
          <cell r="Z96">
            <v>2.1053794032113444</v>
          </cell>
          <cell r="AA96">
            <v>2.4367112218055809</v>
          </cell>
          <cell r="AB96">
            <v>2.2999999999999998</v>
          </cell>
          <cell r="AC96">
            <v>2.3000000000000398</v>
          </cell>
          <cell r="AD96">
            <v>2.2999999999999687</v>
          </cell>
          <cell r="AE96">
            <v>2.3000000000000114</v>
          </cell>
          <cell r="AF96">
            <v>2.2999999999999998</v>
          </cell>
        </row>
        <row r="98">
          <cell r="A98" t="str">
            <v>Export price index in US-$ (1990=100)</v>
          </cell>
          <cell r="H98">
            <v>86.148262550194673</v>
          </cell>
          <cell r="I98">
            <v>90.995422952400219</v>
          </cell>
          <cell r="J98">
            <v>87.255692210859351</v>
          </cell>
          <cell r="K98">
            <v>93.085226237912735</v>
          </cell>
          <cell r="Q98">
            <v>62.531092204970932</v>
          </cell>
          <cell r="R98">
            <v>59.970548636575252</v>
          </cell>
          <cell r="S98">
            <v>63.172602836917939</v>
          </cell>
          <cell r="T98">
            <v>67.141038991741624</v>
          </cell>
          <cell r="U98">
            <v>71.2018218961082</v>
          </cell>
          <cell r="V98">
            <v>74.037492223568648</v>
          </cell>
          <cell r="W98">
            <v>76.516185559874799</v>
          </cell>
          <cell r="X98">
            <v>79.47940552026482</v>
          </cell>
          <cell r="Y98">
            <v>82.617645970438701</v>
          </cell>
          <cell r="Z98">
            <v>85.941139181614602</v>
          </cell>
          <cell r="AA98">
            <v>89.459555076864092</v>
          </cell>
          <cell r="AB98">
            <v>93.19075994804389</v>
          </cell>
          <cell r="AC98">
            <v>97.139349662265786</v>
          </cell>
          <cell r="AD98">
            <v>101.32111118824973</v>
          </cell>
          <cell r="AE98">
            <v>105.75317519134636</v>
          </cell>
          <cell r="AF98">
            <v>110.45414381239272</v>
          </cell>
        </row>
        <row r="99">
          <cell r="A99" t="str">
            <v>Import price index in US-$ (1990=100)</v>
          </cell>
          <cell r="H99">
            <v>94.421585227020898</v>
          </cell>
          <cell r="I99">
            <v>99.656549494268376</v>
          </cell>
          <cell r="J99">
            <v>91.102550904046197</v>
          </cell>
          <cell r="K99">
            <v>92.37727921953595</v>
          </cell>
          <cell r="Q99">
            <v>86.725243323571618</v>
          </cell>
          <cell r="R99">
            <v>86.058013576212161</v>
          </cell>
          <cell r="S99">
            <v>86.402555359772663</v>
          </cell>
          <cell r="T99">
            <v>87.130087748369732</v>
          </cell>
          <cell r="U99">
            <v>88.928604142363483</v>
          </cell>
          <cell r="V99">
            <v>90.697137389271646</v>
          </cell>
          <cell r="W99">
            <v>92.598274761251943</v>
          </cell>
          <cell r="X99">
            <v>94.525904097348388</v>
          </cell>
          <cell r="Y99">
            <v>96.498895350615385</v>
          </cell>
          <cell r="Z99">
            <v>98.519348711444735</v>
          </cell>
          <cell r="AA99">
            <v>100.91007127277038</v>
          </cell>
          <cell r="AB99">
            <v>103.22354446075532</v>
          </cell>
          <cell r="AC99">
            <v>105.59234254243468</v>
          </cell>
          <cell r="AD99">
            <v>108.0178622883996</v>
          </cell>
          <cell r="AE99">
            <v>110.49833551937989</v>
          </cell>
          <cell r="AF99">
            <v>113.03787199529106</v>
          </cell>
        </row>
        <row r="101">
          <cell r="A101" t="str">
            <v xml:space="preserve">      Private transfer credit</v>
          </cell>
          <cell r="H101">
            <v>1.8819999999999999</v>
          </cell>
          <cell r="I101">
            <v>2.4159999999999999</v>
          </cell>
          <cell r="J101">
            <v>1.819</v>
          </cell>
          <cell r="K101">
            <v>2.6</v>
          </cell>
          <cell r="Q101">
            <v>4.2</v>
          </cell>
          <cell r="R101">
            <v>4.5999999999999996</v>
          </cell>
          <cell r="S101">
            <v>4.6919999999999993</v>
          </cell>
          <cell r="T101">
            <v>4.7858399999999994</v>
          </cell>
          <cell r="U101">
            <v>4.8815567999999994</v>
          </cell>
          <cell r="V101">
            <v>4.9791879359999998</v>
          </cell>
          <cell r="W101">
            <v>5.0787716947199995</v>
          </cell>
          <cell r="X101">
            <v>5.1803471286143994</v>
          </cell>
          <cell r="Y101">
            <v>5.2839540711866873</v>
          </cell>
          <cell r="Z101">
            <v>5.3896331526104211</v>
          </cell>
          <cell r="AA101">
            <v>5.4974258156626297</v>
          </cell>
          <cell r="AB101">
            <v>5.6073743319758824</v>
          </cell>
          <cell r="AC101">
            <v>5.7195218186153998</v>
          </cell>
          <cell r="AD101">
            <v>5.833912254987708</v>
          </cell>
          <cell r="AE101">
            <v>5.9505905000874622</v>
          </cell>
          <cell r="AF101">
            <v>6.0696023100892118</v>
          </cell>
        </row>
        <row r="102">
          <cell r="A102" t="str">
            <v xml:space="preserve">      Private transfer dedit</v>
          </cell>
          <cell r="H102">
            <v>-10.292</v>
          </cell>
          <cell r="I102">
            <v>-9.5719999999999992</v>
          </cell>
          <cell r="J102">
            <v>-10.589</v>
          </cell>
          <cell r="K102">
            <v>-7.9</v>
          </cell>
          <cell r="Q102">
            <v>-4.8</v>
          </cell>
          <cell r="R102">
            <v>-5.0999999999999996</v>
          </cell>
          <cell r="S102">
            <v>-8.1999999999999993</v>
          </cell>
          <cell r="T102">
            <v>-8.1999999999999993</v>
          </cell>
          <cell r="U102">
            <v>-8.1999999999999993</v>
          </cell>
          <cell r="V102">
            <v>-8.1999999999999993</v>
          </cell>
          <cell r="W102">
            <v>-8.1999999999999993</v>
          </cell>
          <cell r="X102">
            <v>-8.1999999999999993</v>
          </cell>
          <cell r="Y102">
            <v>-8.1999999999999993</v>
          </cell>
          <cell r="Z102">
            <v>-8.1999999999999993</v>
          </cell>
          <cell r="AA102">
            <v>-8.1999999999999993</v>
          </cell>
          <cell r="AB102">
            <v>-8.1999999999999993</v>
          </cell>
          <cell r="AC102">
            <v>-8.1999999999999993</v>
          </cell>
          <cell r="AD102">
            <v>-8.1999999999999993</v>
          </cell>
          <cell r="AE102">
            <v>-8.1999999999999993</v>
          </cell>
          <cell r="AF102">
            <v>-8.1999999999999993</v>
          </cell>
        </row>
        <row r="103">
          <cell r="A103" t="str">
            <v xml:space="preserve">      Officiel current transfert credit</v>
          </cell>
          <cell r="H103">
            <v>21.2</v>
          </cell>
          <cell r="I103">
            <v>15.078000000000001</v>
          </cell>
          <cell r="J103">
            <v>14.401</v>
          </cell>
          <cell r="K103">
            <v>18.8</v>
          </cell>
          <cell r="Q103">
            <v>20.399999999999999</v>
          </cell>
          <cell r="R103">
            <v>20</v>
          </cell>
          <cell r="S103">
            <v>23.444498713411292</v>
          </cell>
          <cell r="T103">
            <v>24.030173713411294</v>
          </cell>
          <cell r="U103">
            <v>24.626850088411295</v>
          </cell>
          <cell r="V103">
            <v>25.234864219036293</v>
          </cell>
          <cell r="W103">
            <v>25.629562799208166</v>
          </cell>
          <cell r="X103">
            <v>26.036303153310307</v>
          </cell>
          <cell r="Y103">
            <v>26.455453563139002</v>
          </cell>
          <cell r="Z103">
            <v>26.887393604944666</v>
          </cell>
          <cell r="AA103">
            <v>27.332514496875483</v>
          </cell>
          <cell r="AB103">
            <v>27.791219457145697</v>
          </cell>
          <cell r="AC103">
            <v>28.263924073260835</v>
          </cell>
          <cell r="AD103">
            <v>28.751056682642535</v>
          </cell>
          <cell r="AE103">
            <v>29.253058765006205</v>
          </cell>
          <cell r="AF103">
            <v>29.770385346855818</v>
          </cell>
        </row>
        <row r="104">
          <cell r="A104" t="str">
            <v xml:space="preserve">      Officiel current transfert debit</v>
          </cell>
          <cell r="H104">
            <v>-0.65</v>
          </cell>
          <cell r="I104">
            <v>-1.8410000000000002</v>
          </cell>
          <cell r="J104">
            <v>-0.248</v>
          </cell>
          <cell r="K104">
            <v>-1.3</v>
          </cell>
          <cell r="Q104">
            <v>-1</v>
          </cell>
          <cell r="R104">
            <v>-1</v>
          </cell>
          <cell r="S104">
            <v>-1</v>
          </cell>
          <cell r="T104">
            <v>-1</v>
          </cell>
          <cell r="U104">
            <v>-1</v>
          </cell>
          <cell r="V104">
            <v>-1</v>
          </cell>
          <cell r="W104">
            <v>-1</v>
          </cell>
          <cell r="X104">
            <v>-1</v>
          </cell>
          <cell r="Y104">
            <v>-1</v>
          </cell>
          <cell r="Z104">
            <v>-1</v>
          </cell>
          <cell r="AA104">
            <v>-1</v>
          </cell>
          <cell r="AB104">
            <v>-1</v>
          </cell>
          <cell r="AC104">
            <v>-1</v>
          </cell>
          <cell r="AD104">
            <v>-1</v>
          </cell>
          <cell r="AE104">
            <v>-1</v>
          </cell>
          <cell r="AF104">
            <v>-1</v>
          </cell>
        </row>
        <row r="106">
          <cell r="A106" t="str">
            <v>Direct investment</v>
          </cell>
          <cell r="H106">
            <v>-2.363</v>
          </cell>
          <cell r="I106">
            <v>1</v>
          </cell>
          <cell r="J106">
            <v>-4.3</v>
          </cell>
          <cell r="K106">
            <v>-3.8</v>
          </cell>
          <cell r="Q106">
            <v>3.11</v>
          </cell>
          <cell r="R106">
            <v>4.5999999999999996</v>
          </cell>
          <cell r="S106">
            <v>5</v>
          </cell>
          <cell r="T106">
            <v>5</v>
          </cell>
          <cell r="U106">
            <v>6</v>
          </cell>
          <cell r="V106">
            <v>8.4</v>
          </cell>
          <cell r="W106">
            <v>8.4</v>
          </cell>
          <cell r="X106">
            <v>10.4</v>
          </cell>
          <cell r="Y106">
            <v>10.4</v>
          </cell>
          <cell r="Z106">
            <v>10.4</v>
          </cell>
          <cell r="AA106">
            <v>10.4</v>
          </cell>
          <cell r="AB106">
            <v>9.4</v>
          </cell>
          <cell r="AC106">
            <v>10.4</v>
          </cell>
          <cell r="AD106">
            <v>11.4</v>
          </cell>
          <cell r="AE106">
            <v>12.4</v>
          </cell>
          <cell r="AF106">
            <v>13.4</v>
          </cell>
        </row>
        <row r="107">
          <cell r="A107" t="str">
            <v xml:space="preserve">   A l'extérieur</v>
          </cell>
          <cell r="H107">
            <v>-0.98799999999999999</v>
          </cell>
          <cell r="I107">
            <v>-1.6</v>
          </cell>
          <cell r="J107">
            <v>-1.5</v>
          </cell>
          <cell r="K107">
            <v>-5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2</v>
          </cell>
          <cell r="Y107">
            <v>2</v>
          </cell>
          <cell r="Z107">
            <v>2</v>
          </cell>
          <cell r="AA107">
            <v>2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 xml:space="preserve">   En Centrafrique</v>
          </cell>
          <cell r="H108">
            <v>-1.375</v>
          </cell>
          <cell r="I108">
            <v>2.6</v>
          </cell>
          <cell r="J108">
            <v>-2.8</v>
          </cell>
          <cell r="K108">
            <v>1.2</v>
          </cell>
          <cell r="Q108">
            <v>3.1</v>
          </cell>
          <cell r="R108">
            <v>3.5</v>
          </cell>
          <cell r="S108">
            <v>5</v>
          </cell>
          <cell r="T108">
            <v>5</v>
          </cell>
          <cell r="U108">
            <v>6</v>
          </cell>
          <cell r="V108">
            <v>8.4</v>
          </cell>
          <cell r="W108">
            <v>8.4</v>
          </cell>
          <cell r="X108">
            <v>8.4</v>
          </cell>
          <cell r="Y108">
            <v>8.4</v>
          </cell>
          <cell r="Z108">
            <v>8.4</v>
          </cell>
          <cell r="AA108">
            <v>8.4</v>
          </cell>
          <cell r="AB108">
            <v>9.4</v>
          </cell>
          <cell r="AC108">
            <v>10.4</v>
          </cell>
          <cell r="AD108">
            <v>11.4</v>
          </cell>
          <cell r="AE108">
            <v>12.4</v>
          </cell>
          <cell r="AF108">
            <v>13.4</v>
          </cell>
        </row>
        <row r="109">
          <cell r="A109" t="str">
            <v xml:space="preserve">   Portfolio investment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Q109">
            <v>0.01</v>
          </cell>
          <cell r="R109">
            <v>1.1000000000000001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</row>
        <row r="110">
          <cell r="A110" t="str">
            <v>Long term capital of aother sectors</v>
          </cell>
          <cell r="H110">
            <v>1.1220000000000001</v>
          </cell>
          <cell r="I110">
            <v>1.641</v>
          </cell>
          <cell r="J110">
            <v>2.6</v>
          </cell>
          <cell r="K110">
            <v>1</v>
          </cell>
          <cell r="Q110">
            <v>0.8</v>
          </cell>
          <cell r="R110">
            <v>0.8</v>
          </cell>
          <cell r="S110">
            <v>2</v>
          </cell>
          <cell r="T110">
            <v>2</v>
          </cell>
          <cell r="U110">
            <v>2</v>
          </cell>
          <cell r="V110">
            <v>2</v>
          </cell>
          <cell r="W110">
            <v>2</v>
          </cell>
          <cell r="X110">
            <v>1.9</v>
          </cell>
          <cell r="Y110">
            <v>1.9</v>
          </cell>
          <cell r="Z110">
            <v>1.9</v>
          </cell>
          <cell r="AA110">
            <v>1.9</v>
          </cell>
          <cell r="AB110">
            <v>1.9</v>
          </cell>
          <cell r="AC110">
            <v>1.9</v>
          </cell>
          <cell r="AD110">
            <v>1.9</v>
          </cell>
          <cell r="AE110">
            <v>1.9</v>
          </cell>
          <cell r="AF110">
            <v>1.9</v>
          </cell>
        </row>
        <row r="111">
          <cell r="A111" t="str">
            <v>Short term capital</v>
          </cell>
          <cell r="H111">
            <v>7.6999999999999999E-2</v>
          </cell>
          <cell r="I111">
            <v>-9.7249999999999996</v>
          </cell>
          <cell r="J111">
            <v>-4.375</v>
          </cell>
          <cell r="K111">
            <v>-4.6120000000000001</v>
          </cell>
          <cell r="Q111">
            <v>-20.399999999999999</v>
          </cell>
          <cell r="R111">
            <v>-13.7</v>
          </cell>
          <cell r="S111">
            <v>2</v>
          </cell>
          <cell r="T111">
            <v>2</v>
          </cell>
          <cell r="U111">
            <v>2</v>
          </cell>
          <cell r="V111">
            <v>2</v>
          </cell>
          <cell r="W111">
            <v>3.5</v>
          </cell>
          <cell r="X111">
            <v>3</v>
          </cell>
          <cell r="Y111">
            <v>4</v>
          </cell>
          <cell r="Z111">
            <v>4</v>
          </cell>
          <cell r="AA111">
            <v>5</v>
          </cell>
          <cell r="AB111">
            <v>5</v>
          </cell>
          <cell r="AC111">
            <v>5</v>
          </cell>
          <cell r="AD111">
            <v>5</v>
          </cell>
          <cell r="AE111">
            <v>5</v>
          </cell>
          <cell r="AF111">
            <v>5</v>
          </cell>
        </row>
        <row r="112">
          <cell r="A112" t="str">
            <v>Errors and omissions</v>
          </cell>
          <cell r="H112">
            <v>7.9686019581597272</v>
          </cell>
          <cell r="I112">
            <v>22.730115853691252</v>
          </cell>
          <cell r="J112">
            <v>23.569253982103572</v>
          </cell>
          <cell r="K112">
            <v>25.0461375247293</v>
          </cell>
          <cell r="Q112">
            <v>10.15692191750221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</row>
        <row r="114">
          <cell r="A114" t="str">
            <v xml:space="preserve">   Current transfers (net)</v>
          </cell>
          <cell r="H114">
            <v>12.14</v>
          </cell>
          <cell r="I114">
            <v>6.0810000000000031</v>
          </cell>
          <cell r="J114">
            <v>5.3830000000000009</v>
          </cell>
          <cell r="K114">
            <v>12.2</v>
          </cell>
          <cell r="Q114">
            <v>18.8</v>
          </cell>
          <cell r="R114">
            <v>18.5</v>
          </cell>
          <cell r="S114">
            <v>18.936498713411293</v>
          </cell>
          <cell r="T114">
            <v>19.616013713411295</v>
          </cell>
          <cell r="U114">
            <v>20.308406888411294</v>
          </cell>
          <cell r="V114">
            <v>21.014052155036293</v>
          </cell>
          <cell r="W114">
            <v>21.508334493928167</v>
          </cell>
          <cell r="X114">
            <v>22.016650281924708</v>
          </cell>
          <cell r="Y114">
            <v>22.539407634325691</v>
          </cell>
          <cell r="Z114">
            <v>23.077026757555089</v>
          </cell>
          <cell r="AA114">
            <v>23.629940312538114</v>
          </cell>
          <cell r="AB114">
            <v>24.198593789121581</v>
          </cell>
          <cell r="AC114">
            <v>24.783445891876234</v>
          </cell>
          <cell r="AD114">
            <v>25.384968937630244</v>
          </cell>
          <cell r="AE114">
            <v>26.003649265093667</v>
          </cell>
          <cell r="AF114">
            <v>26.639987656945031</v>
          </cell>
        </row>
        <row r="115">
          <cell r="A115" t="str">
            <v xml:space="preserve">      Óf which:  official </v>
          </cell>
          <cell r="H115">
            <v>20.55</v>
          </cell>
          <cell r="I115">
            <v>13.237000000000002</v>
          </cell>
          <cell r="J115">
            <v>14.153</v>
          </cell>
          <cell r="K115">
            <v>17.5</v>
          </cell>
          <cell r="Q115">
            <v>19.399999999999999</v>
          </cell>
          <cell r="R115">
            <v>19</v>
          </cell>
          <cell r="S115">
            <v>22.444498713411292</v>
          </cell>
          <cell r="T115">
            <v>23.030173713411294</v>
          </cell>
          <cell r="U115">
            <v>23.626850088411295</v>
          </cell>
          <cell r="V115">
            <v>24.234864219036293</v>
          </cell>
          <cell r="W115">
            <v>24.629562799208166</v>
          </cell>
          <cell r="X115">
            <v>25.036303153310307</v>
          </cell>
          <cell r="Y115">
            <v>25.455453563139002</v>
          </cell>
          <cell r="Z115">
            <v>25.887393604944666</v>
          </cell>
          <cell r="AA115">
            <v>26.332514496875483</v>
          </cell>
          <cell r="AB115">
            <v>26.791219457145697</v>
          </cell>
          <cell r="AC115">
            <v>27.263924073260835</v>
          </cell>
          <cell r="AD115">
            <v>27.751056682642535</v>
          </cell>
          <cell r="AE115">
            <v>28.253058765006205</v>
          </cell>
          <cell r="AF115">
            <v>28.770385346855818</v>
          </cell>
        </row>
        <row r="117">
          <cell r="A117" t="str">
            <v>Capital account</v>
          </cell>
          <cell r="H117">
            <v>0.5</v>
          </cell>
          <cell r="I117">
            <v>10.746999999999998</v>
          </cell>
          <cell r="J117">
            <v>12.03</v>
          </cell>
          <cell r="K117">
            <v>22.068650063369631</v>
          </cell>
          <cell r="Q117">
            <v>26.873720618839975</v>
          </cell>
          <cell r="R117">
            <v>39.873387077022265</v>
          </cell>
          <cell r="S117">
            <v>40.518826042663996</v>
          </cell>
          <cell r="T117">
            <v>41.433151042664001</v>
          </cell>
          <cell r="U117">
            <v>42.336474667663985</v>
          </cell>
          <cell r="V117">
            <v>43.228460537038984</v>
          </cell>
          <cell r="W117">
            <v>42.833761956867114</v>
          </cell>
          <cell r="X117">
            <v>42.427021602764974</v>
          </cell>
          <cell r="Y117">
            <v>42.007871192936278</v>
          </cell>
          <cell r="Z117">
            <v>41.575931151130618</v>
          </cell>
          <cell r="AA117">
            <v>41.130810259199798</v>
          </cell>
          <cell r="AB117">
            <v>40.67210529892958</v>
          </cell>
          <cell r="AC117">
            <v>40.199400682814442</v>
          </cell>
          <cell r="AD117">
            <v>39.712268073432746</v>
          </cell>
          <cell r="AE117">
            <v>39.210265991069079</v>
          </cell>
          <cell r="AF117">
            <v>38.692939409219463</v>
          </cell>
        </row>
        <row r="119">
          <cell r="A119" t="str">
            <v xml:space="preserve">   Project grants</v>
          </cell>
          <cell r="H119">
            <v>-3</v>
          </cell>
          <cell r="I119">
            <v>6.7469999999999981</v>
          </cell>
          <cell r="J119">
            <v>5.0470000000000006</v>
          </cell>
          <cell r="K119">
            <v>4.45</v>
          </cell>
          <cell r="Q119">
            <v>25.214000000000006</v>
          </cell>
          <cell r="R119">
            <v>39.651000000000003</v>
          </cell>
          <cell r="S119">
            <v>40.518826042663996</v>
          </cell>
          <cell r="T119">
            <v>41.433151042664001</v>
          </cell>
          <cell r="U119">
            <v>42.336474667663985</v>
          </cell>
          <cell r="V119">
            <v>43.228460537038984</v>
          </cell>
          <cell r="W119">
            <v>42.833761956867114</v>
          </cell>
          <cell r="X119">
            <v>42.427021602764974</v>
          </cell>
          <cell r="Y119">
            <v>42.007871192936278</v>
          </cell>
          <cell r="Z119">
            <v>41.575931151130618</v>
          </cell>
          <cell r="AA119">
            <v>41.130810259199798</v>
          </cell>
          <cell r="AB119">
            <v>40.67210529892958</v>
          </cell>
          <cell r="AC119">
            <v>40.199400682814442</v>
          </cell>
          <cell r="AD119">
            <v>39.712268073432746</v>
          </cell>
          <cell r="AE119">
            <v>39.210265991069079</v>
          </cell>
          <cell r="AF119">
            <v>38.692939409219463</v>
          </cell>
        </row>
        <row r="120">
          <cell r="A120" t="str">
            <v xml:space="preserve">   Program grants</v>
          </cell>
          <cell r="H120">
            <v>3.5</v>
          </cell>
          <cell r="I120">
            <v>4</v>
          </cell>
          <cell r="J120">
            <v>6.9829999999999997</v>
          </cell>
          <cell r="K120">
            <v>11.379</v>
          </cell>
          <cell r="Q120">
            <v>1.2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 xml:space="preserve">   Debt cancellation</v>
          </cell>
          <cell r="H121">
            <v>0</v>
          </cell>
          <cell r="I121">
            <v>0</v>
          </cell>
          <cell r="J121">
            <v>0</v>
          </cell>
          <cell r="K121">
            <v>6.2396500633696341</v>
          </cell>
          <cell r="Q121">
            <v>0.45972061883996984</v>
          </cell>
          <cell r="R121">
            <v>0.22238707702226154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3">
          <cell r="A123" t="str">
            <v>Financial account</v>
          </cell>
          <cell r="H123">
            <v>12.236000000000001</v>
          </cell>
          <cell r="I123">
            <v>8.3980000000000015</v>
          </cell>
          <cell r="J123">
            <v>-4.9749999999999996</v>
          </cell>
          <cell r="K123">
            <v>13.687900000000003</v>
          </cell>
          <cell r="Q123">
            <v>-22.941461510851013</v>
          </cell>
          <cell r="R123">
            <v>-38.542106617705336</v>
          </cell>
          <cell r="S123">
            <v>6.3904502928108471</v>
          </cell>
          <cell r="T123">
            <v>8.5174842973794771</v>
          </cell>
          <cell r="U123">
            <v>10.425754711816012</v>
          </cell>
          <cell r="V123">
            <v>16.092008371010948</v>
          </cell>
          <cell r="W123">
            <v>22.999250295966313</v>
          </cell>
          <cell r="X123">
            <v>27.045437194413346</v>
          </cell>
          <cell r="Y123">
            <v>28.8249281020328</v>
          </cell>
          <cell r="Z123">
            <v>30.289166377730439</v>
          </cell>
          <cell r="AA123">
            <v>32.54040142125988</v>
          </cell>
          <cell r="AB123">
            <v>33.456985801111813</v>
          </cell>
          <cell r="AC123">
            <v>32.53966116162583</v>
          </cell>
          <cell r="AD123">
            <v>34.336147315745229</v>
          </cell>
          <cell r="AE123">
            <v>27.164150796436559</v>
          </cell>
          <cell r="AF123">
            <v>28.435101413112079</v>
          </cell>
        </row>
        <row r="125">
          <cell r="A125" t="str">
            <v xml:space="preserve">   Public sector (net) </v>
          </cell>
          <cell r="H125">
            <v>13.4</v>
          </cell>
          <cell r="I125">
            <v>15.482000000000001</v>
          </cell>
          <cell r="J125">
            <v>1.1000000000000001</v>
          </cell>
          <cell r="K125">
            <v>21.099900000000002</v>
          </cell>
          <cell r="Q125">
            <v>-6.4514615108510114</v>
          </cell>
          <cell r="R125">
            <v>-7.8860158611093372</v>
          </cell>
          <cell r="S125">
            <v>-10.258578476505594</v>
          </cell>
          <cell r="T125">
            <v>-8.3278998024741053</v>
          </cell>
          <cell r="U125">
            <v>-6.0475884973919882</v>
          </cell>
          <cell r="V125">
            <v>-0.20364318090416944</v>
          </cell>
          <cell r="W125">
            <v>1.1414445995148554</v>
          </cell>
          <cell r="X125">
            <v>0.90114284345940376</v>
          </cell>
          <cell r="Y125">
            <v>1.0576717216674822</v>
          </cell>
          <cell r="Z125">
            <v>1.7052145823211085</v>
          </cell>
          <cell r="AA125">
            <v>2.6473820340415841</v>
          </cell>
          <cell r="AB125">
            <v>3.4671863150594149</v>
          </cell>
          <cell r="AC125">
            <v>5.344768569440177</v>
          </cell>
          <cell r="AD125">
            <v>8.9868579578978114</v>
          </cell>
          <cell r="AE125">
            <v>11.553937167767529</v>
          </cell>
          <cell r="AF125">
            <v>15.000507042526046</v>
          </cell>
        </row>
        <row r="126">
          <cell r="A126" t="str">
            <v xml:space="preserve">      Project disbursements</v>
          </cell>
          <cell r="H126">
            <v>12</v>
          </cell>
          <cell r="I126">
            <v>8.5820000000000007</v>
          </cell>
          <cell r="J126">
            <v>7.4</v>
          </cell>
          <cell r="K126">
            <v>19.78</v>
          </cell>
          <cell r="Q126">
            <v>0.7</v>
          </cell>
          <cell r="R126">
            <v>7.16</v>
          </cell>
          <cell r="S126">
            <v>8.6776148807815296</v>
          </cell>
          <cell r="T126">
            <v>11.34215223167652</v>
          </cell>
          <cell r="U126">
            <v>14.292702283768019</v>
          </cell>
          <cell r="V126">
            <v>17.456274863339797</v>
          </cell>
          <cell r="W126">
            <v>19.873171453290166</v>
          </cell>
          <cell r="X126">
            <v>22.439396740780431</v>
          </cell>
          <cell r="Y126">
            <v>25.211488267478021</v>
          </cell>
          <cell r="Z126">
            <v>28.213557682789325</v>
          </cell>
          <cell r="AA126">
            <v>31.467907606766758</v>
          </cell>
          <cell r="AB126">
            <v>34.999979324877899</v>
          </cell>
          <cell r="AC126">
            <v>38.829591232934561</v>
          </cell>
          <cell r="AD126">
            <v>42.987488212179059</v>
          </cell>
          <cell r="AE126">
            <v>47.512640623835026</v>
          </cell>
          <cell r="AF126">
            <v>52.442958630778314</v>
          </cell>
        </row>
        <row r="127">
          <cell r="A127" t="str">
            <v xml:space="preserve">      Program disbursements</v>
          </cell>
          <cell r="H127">
            <v>7</v>
          </cell>
          <cell r="I127">
            <v>12.5</v>
          </cell>
          <cell r="J127">
            <v>0</v>
          </cell>
          <cell r="K127">
            <v>10.279900000000001</v>
          </cell>
          <cell r="Q127">
            <v>8.708128189302311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 xml:space="preserve">      Scheduled amortization </v>
          </cell>
          <cell r="H128">
            <v>-5.6</v>
          </cell>
          <cell r="I128">
            <v>-5.6</v>
          </cell>
          <cell r="J128">
            <v>-6.3</v>
          </cell>
          <cell r="K128">
            <v>-8.9600000000000009</v>
          </cell>
          <cell r="Q128">
            <v>-15.859589700153322</v>
          </cell>
          <cell r="R128">
            <v>-15.046015861109337</v>
          </cell>
          <cell r="S128">
            <v>-18.936193357287124</v>
          </cell>
          <cell r="T128">
            <v>-19.670052034150626</v>
          </cell>
          <cell r="U128">
            <v>-20.340290781160007</v>
          </cell>
          <cell r="V128">
            <v>-17.659918044243966</v>
          </cell>
          <cell r="W128">
            <v>-18.73172685377531</v>
          </cell>
          <cell r="X128">
            <v>-21.538253897321027</v>
          </cell>
          <cell r="Y128">
            <v>-24.153816545810539</v>
          </cell>
          <cell r="Z128">
            <v>-26.508343100468217</v>
          </cell>
          <cell r="AA128">
            <v>-28.820525572725174</v>
          </cell>
          <cell r="AB128">
            <v>-31.532793009818484</v>
          </cell>
          <cell r="AC128">
            <v>-33.484822663494384</v>
          </cell>
          <cell r="AD128">
            <v>-34.000630254281248</v>
          </cell>
          <cell r="AE128">
            <v>-35.958703456067497</v>
          </cell>
          <cell r="AF128">
            <v>-37.442451588252268</v>
          </cell>
        </row>
        <row r="130">
          <cell r="A130" t="str">
            <v xml:space="preserve">   Private sector (net)</v>
          </cell>
          <cell r="H130">
            <v>-1.1639999999999999</v>
          </cell>
          <cell r="I130">
            <v>-7.0839999999999996</v>
          </cell>
          <cell r="J130">
            <v>-6.0750000000000002</v>
          </cell>
          <cell r="K130">
            <v>-7.4119999999999999</v>
          </cell>
          <cell r="Q130">
            <v>-16.489999999999998</v>
          </cell>
          <cell r="R130">
            <v>-30.656090756596001</v>
          </cell>
          <cell r="S130">
            <v>16.649028769316441</v>
          </cell>
          <cell r="T130">
            <v>16.845384099853582</v>
          </cell>
          <cell r="U130">
            <v>16.473343209208</v>
          </cell>
          <cell r="V130">
            <v>16.295651551915117</v>
          </cell>
          <cell r="W130">
            <v>21.857805696451457</v>
          </cell>
          <cell r="X130">
            <v>26.144294350953942</v>
          </cell>
          <cell r="Y130">
            <v>27.767256380365318</v>
          </cell>
          <cell r="Z130">
            <v>28.58395179540933</v>
          </cell>
          <cell r="AA130">
            <v>29.893019387218295</v>
          </cell>
          <cell r="AB130">
            <v>29.989799486052398</v>
          </cell>
          <cell r="AC130">
            <v>27.194892592185653</v>
          </cell>
          <cell r="AD130">
            <v>25.349289357847418</v>
          </cell>
          <cell r="AE130">
            <v>15.61021362866903</v>
          </cell>
          <cell r="AF130">
            <v>13.434594370586034</v>
          </cell>
        </row>
        <row r="131">
          <cell r="A131" t="str">
            <v xml:space="preserve">      Of which: direct investment</v>
          </cell>
          <cell r="H131">
            <v>-2.363</v>
          </cell>
          <cell r="I131">
            <v>1</v>
          </cell>
          <cell r="J131">
            <v>-4.3</v>
          </cell>
          <cell r="K131">
            <v>-3.8</v>
          </cell>
          <cell r="Q131">
            <v>3.11</v>
          </cell>
          <cell r="R131">
            <v>4.5999999999999996</v>
          </cell>
          <cell r="S131">
            <v>5</v>
          </cell>
          <cell r="T131">
            <v>5</v>
          </cell>
          <cell r="U131">
            <v>6</v>
          </cell>
          <cell r="V131">
            <v>8.4</v>
          </cell>
          <cell r="W131">
            <v>8.4</v>
          </cell>
          <cell r="X131">
            <v>10.4</v>
          </cell>
          <cell r="Y131">
            <v>10.4</v>
          </cell>
          <cell r="Z131">
            <v>10.4</v>
          </cell>
          <cell r="AA131">
            <v>10.4</v>
          </cell>
          <cell r="AB131">
            <v>9.4</v>
          </cell>
          <cell r="AC131">
            <v>10.4</v>
          </cell>
          <cell r="AD131">
            <v>11.4</v>
          </cell>
          <cell r="AE131">
            <v>12.4</v>
          </cell>
          <cell r="AF131">
            <v>13.4</v>
          </cell>
        </row>
        <row r="132">
          <cell r="A132" t="str">
            <v xml:space="preserve">                    commercial banks</v>
          </cell>
          <cell r="H132">
            <v>7.6999999999999999E-2</v>
          </cell>
          <cell r="I132">
            <v>0.32500000000000001</v>
          </cell>
          <cell r="J132">
            <v>0.32500000000000001</v>
          </cell>
          <cell r="K132">
            <v>8.8000000000000078E-2</v>
          </cell>
          <cell r="Q132">
            <v>-0.8</v>
          </cell>
          <cell r="R132">
            <v>-0.6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4">
          <cell r="A134" t="str">
            <v>Errors and omissions</v>
          </cell>
          <cell r="H134">
            <v>7.9686019581597272</v>
          </cell>
          <cell r="I134">
            <v>22.730115853691252</v>
          </cell>
          <cell r="J134">
            <v>23.569253982103572</v>
          </cell>
          <cell r="K134">
            <v>25.0461375247293</v>
          </cell>
          <cell r="Q134">
            <v>10.15692191750221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41">
          <cell r="A141" t="str">
            <v>=</v>
          </cell>
          <cell r="B141" t="str">
            <v>=</v>
          </cell>
          <cell r="H141" t="str">
            <v>=</v>
          </cell>
          <cell r="I141" t="str">
            <v>=</v>
          </cell>
          <cell r="J141" t="str">
            <v>=</v>
          </cell>
          <cell r="K141" t="str">
            <v>=</v>
          </cell>
          <cell r="Q141" t="str">
            <v>=</v>
          </cell>
          <cell r="R141" t="str">
            <v>=</v>
          </cell>
          <cell r="S141" t="str">
            <v>=</v>
          </cell>
          <cell r="T141" t="str">
            <v>=</v>
          </cell>
          <cell r="U141" t="str">
            <v>=</v>
          </cell>
          <cell r="V141" t="str">
            <v>=</v>
          </cell>
          <cell r="AG141" t="str">
            <v>=</v>
          </cell>
          <cell r="AH141" t="str">
            <v>=</v>
          </cell>
          <cell r="AI141" t="str">
            <v>=</v>
          </cell>
        </row>
        <row r="142">
          <cell r="B142" t="str">
            <v>END OF TRANSFER RANGE</v>
          </cell>
          <cell r="AI142">
            <v>9999</v>
          </cell>
        </row>
        <row r="143">
          <cell r="AI143" t="str">
            <v>range end</v>
          </cell>
        </row>
      </sheetData>
      <sheetData sheetId="13" refreshError="1">
        <row r="13">
          <cell r="A13" t="str">
            <v>CFAF/DTS (end of period)</v>
          </cell>
          <cell r="H13">
            <v>370.47359999999998</v>
          </cell>
          <cell r="I13">
            <v>387.76773000000003</v>
          </cell>
          <cell r="J13">
            <v>404.90294</v>
          </cell>
          <cell r="K13">
            <v>780.43581000000006</v>
          </cell>
          <cell r="Q13">
            <v>952.88089496478085</v>
          </cell>
          <cell r="R13">
            <v>913.34062074362726</v>
          </cell>
          <cell r="S13">
            <v>910.44936650215459</v>
          </cell>
          <cell r="T13">
            <v>908.20403552118057</v>
          </cell>
          <cell r="U13">
            <v>906.05119519667392</v>
          </cell>
          <cell r="V13">
            <v>903.91272381167278</v>
          </cell>
          <cell r="W13">
            <v>901.90804582378382</v>
          </cell>
          <cell r="X13">
            <v>902.82328513011703</v>
          </cell>
          <cell r="Y13">
            <v>902.82328513011703</v>
          </cell>
          <cell r="Z13">
            <v>902.82328513011703</v>
          </cell>
          <cell r="AA13">
            <v>902.82328513011703</v>
          </cell>
          <cell r="AB13">
            <v>902.82328513011703</v>
          </cell>
          <cell r="AC13">
            <v>902.82328513011703</v>
          </cell>
          <cell r="AD13">
            <v>902.82328513011703</v>
          </cell>
          <cell r="AE13">
            <v>902.82328513011703</v>
          </cell>
          <cell r="AF13">
            <v>902.82328513011703</v>
          </cell>
        </row>
        <row r="15">
          <cell r="A15" t="str">
            <v>Nominal GDP</v>
          </cell>
          <cell r="H15">
            <v>396.16799999999995</v>
          </cell>
          <cell r="I15">
            <v>379.60699999999997</v>
          </cell>
          <cell r="J15">
            <v>367.78300000000002</v>
          </cell>
          <cell r="K15">
            <v>473.58499999999998</v>
          </cell>
          <cell r="Q15">
            <v>685.34357202764113</v>
          </cell>
          <cell r="R15">
            <v>725.23075043743518</v>
          </cell>
          <cell r="S15">
            <v>777.65955329033636</v>
          </cell>
          <cell r="T15">
            <v>837.21322403300474</v>
          </cell>
          <cell r="U15">
            <v>907.37742721603956</v>
          </cell>
          <cell r="V15">
            <v>981.24725761403386</v>
          </cell>
          <cell r="W15">
            <v>1060.893453844124</v>
          </cell>
          <cell r="X15">
            <v>1144.5035690514455</v>
          </cell>
          <cell r="Y15">
            <v>1234.8876856614104</v>
          </cell>
          <cell r="Z15">
            <v>1332.951346532614</v>
          </cell>
          <cell r="AA15">
            <v>1439.4582522678863</v>
          </cell>
          <cell r="AB15">
            <v>1555.2845578995814</v>
          </cell>
          <cell r="AC15">
            <v>1681.0232507690803</v>
          </cell>
          <cell r="AD15">
            <v>1817.7359488414297</v>
          </cell>
          <cell r="AE15">
            <v>1966.7978377330253</v>
          </cell>
          <cell r="AF15">
            <v>2129.4943491029203</v>
          </cell>
        </row>
        <row r="16">
          <cell r="A16" t="str">
            <v>Real GDP growth</v>
          </cell>
          <cell r="H16">
            <v>2.1626410977384269</v>
          </cell>
          <cell r="I16">
            <v>-8.550028900003559</v>
          </cell>
          <cell r="J16">
            <v>2.7534803351932036</v>
          </cell>
          <cell r="K16">
            <v>3.0159772074157765</v>
          </cell>
          <cell r="Q16">
            <v>2.3384084513673908</v>
          </cell>
          <cell r="R16">
            <v>3.3708478124313102</v>
          </cell>
          <cell r="S16">
            <v>4.9248602858983137</v>
          </cell>
          <cell r="T16">
            <v>5.3072172412026664</v>
          </cell>
          <cell r="U16">
            <v>5.2446149821662402</v>
          </cell>
          <cell r="V16">
            <v>5.1159292747647855</v>
          </cell>
          <cell r="W16">
            <v>5.1956865713669087</v>
          </cell>
          <cell r="X16">
            <v>4.776798209227584</v>
          </cell>
          <cell r="Y16">
            <v>4.7736631975550781</v>
          </cell>
          <cell r="Z16">
            <v>4.7891302823320103</v>
          </cell>
          <cell r="AA16">
            <v>4.8070730403103612</v>
          </cell>
          <cell r="AB16">
            <v>4.8294019971498736</v>
          </cell>
          <cell r="AC16">
            <v>4.8396039781171352</v>
          </cell>
          <cell r="AD16">
            <v>4.8478521592367319</v>
          </cell>
          <cell r="AE16">
            <v>4.8727160749788334</v>
          </cell>
          <cell r="AF16">
            <v>4.8988055088938998</v>
          </cell>
        </row>
        <row r="17">
          <cell r="A17" t="str">
            <v>CPI growth (annual average)</v>
          </cell>
          <cell r="H17">
            <v>-2.8479644158892925</v>
          </cell>
          <cell r="I17">
            <v>-0.75670863538089828</v>
          </cell>
          <cell r="J17">
            <v>-2.9089511116806688</v>
          </cell>
          <cell r="K17">
            <v>24.54959413977431</v>
          </cell>
          <cell r="Q17">
            <v>3.0720920996931911</v>
          </cell>
          <cell r="R17">
            <v>3.1228134247846207</v>
          </cell>
          <cell r="S17">
            <v>2.5679242067049746</v>
          </cell>
          <cell r="T17">
            <v>2.4999999999999023</v>
          </cell>
          <cell r="U17">
            <v>2.4999999999998357</v>
          </cell>
          <cell r="V17">
            <v>2.4999999999998801</v>
          </cell>
          <cell r="W17">
            <v>2.5</v>
          </cell>
          <cell r="X17">
            <v>2.5</v>
          </cell>
          <cell r="Y17">
            <v>2.5</v>
          </cell>
          <cell r="Z17">
            <v>2.5</v>
          </cell>
          <cell r="AA17">
            <v>2.5</v>
          </cell>
          <cell r="AB17">
            <v>2.5</v>
          </cell>
          <cell r="AC17">
            <v>2.5</v>
          </cell>
          <cell r="AD17">
            <v>2.5</v>
          </cell>
          <cell r="AE17">
            <v>2.5</v>
          </cell>
          <cell r="AF17">
            <v>2.5</v>
          </cell>
        </row>
        <row r="18">
          <cell r="A18" t="str">
            <v>Export unit value, trading partners (CFA)</v>
          </cell>
          <cell r="H18">
            <v>99.987631535452607</v>
          </cell>
          <cell r="I18">
            <v>97.755398490441308</v>
          </cell>
          <cell r="J18">
            <v>95.478568193634871</v>
          </cell>
          <cell r="K18">
            <v>194.13427037846805</v>
          </cell>
          <cell r="Q18">
            <v>219.50927665781339</v>
          </cell>
          <cell r="R18">
            <v>220.39618532689408</v>
          </cell>
          <cell r="S18">
            <v>224.20666938667114</v>
          </cell>
          <cell r="T18">
            <v>228.24663612730853</v>
          </cell>
          <cell r="U18">
            <v>232.90914656192786</v>
          </cell>
          <cell r="V18">
            <v>237.40072535318035</v>
          </cell>
          <cell r="W18">
            <v>242.03476503933217</v>
          </cell>
          <cell r="X18">
            <v>247.6015646352368</v>
          </cell>
          <cell r="Y18">
            <v>253.29640062184723</v>
          </cell>
          <cell r="Z18">
            <v>259.12221783614967</v>
          </cell>
          <cell r="AA18">
            <v>265.08202884638109</v>
          </cell>
          <cell r="AB18">
            <v>271.17891550984785</v>
          </cell>
          <cell r="AC18">
            <v>277.41603056657436</v>
          </cell>
          <cell r="AD18">
            <v>283.79659926960545</v>
          </cell>
          <cell r="AE18">
            <v>290.32392105280638</v>
          </cell>
          <cell r="AF18">
            <v>297.00137123702086</v>
          </cell>
        </row>
        <row r="19">
          <cell r="A19" t="str">
            <v>Export unit value, trading partners, % change (CFA)</v>
          </cell>
          <cell r="H19">
            <v>-1.2368464547392932E-2</v>
          </cell>
          <cell r="I19">
            <v>-2.2325091721167638</v>
          </cell>
          <cell r="J19">
            <v>-2.3291095243492634</v>
          </cell>
          <cell r="K19">
            <v>103.32758864246364</v>
          </cell>
          <cell r="Q19">
            <v>5.0810538906389979</v>
          </cell>
          <cell r="R19">
            <v>0.40404154329351627</v>
          </cell>
          <cell r="S19">
            <v>1.7289246881134943</v>
          </cell>
          <cell r="T19">
            <v>1.8018940969458868</v>
          </cell>
          <cell r="U19">
            <v>2.042750996785216</v>
          </cell>
          <cell r="V19">
            <v>1.9284681849359089</v>
          </cell>
          <cell r="W19">
            <v>1.9519905338358967</v>
          </cell>
          <cell r="X19">
            <v>2.2999999999999972</v>
          </cell>
          <cell r="Y19">
            <v>2.2999999999999972</v>
          </cell>
          <cell r="Z19">
            <v>2.2999999999999972</v>
          </cell>
          <cell r="AA19">
            <v>2.2999999999999972</v>
          </cell>
          <cell r="AB19">
            <v>2.2999999999999972</v>
          </cell>
          <cell r="AC19">
            <v>2.3000000000000114</v>
          </cell>
          <cell r="AD19">
            <v>2.2999999999999403</v>
          </cell>
          <cell r="AE19">
            <v>2.3000000000000114</v>
          </cell>
          <cell r="AF19">
            <v>2.2999999999999687</v>
          </cell>
        </row>
        <row r="21">
          <cell r="A21" t="str">
            <v>Interest due (non IMF)</v>
          </cell>
          <cell r="H21">
            <v>-4.0999999999999996</v>
          </cell>
          <cell r="I21">
            <v>-5.0136959999999995</v>
          </cell>
          <cell r="J21">
            <v>-4.5625669999999987</v>
          </cell>
          <cell r="K21">
            <v>-8.9462200000000003</v>
          </cell>
          <cell r="Q21">
            <v>-10.213237531958299</v>
          </cell>
          <cell r="R21">
            <v>-8.3843586879522896</v>
          </cell>
          <cell r="S21">
            <v>-7.5771800507422906</v>
          </cell>
          <cell r="T21">
            <v>-7.7868177533615315</v>
          </cell>
          <cell r="U21">
            <v>-8.0383636963640122</v>
          </cell>
          <cell r="V21">
            <v>-8.1178181687766067</v>
          </cell>
          <cell r="W21">
            <v>-8.3441812176864492</v>
          </cell>
          <cell r="X21">
            <v>-8.4162289706156947</v>
          </cell>
          <cell r="Y21">
            <v>-8.5209559256742438</v>
          </cell>
          <cell r="Z21">
            <v>-8.6483443044619115</v>
          </cell>
          <cell r="AA21">
            <v>-8.7037303467164655</v>
          </cell>
          <cell r="AB21">
            <v>-8.7234642555391861</v>
          </cell>
          <cell r="AC21">
            <v>-8.7280043370209057</v>
          </cell>
          <cell r="AD21">
            <v>-8.6224592591405376</v>
          </cell>
          <cell r="AE21">
            <v>-8.4857883786303674</v>
          </cell>
          <cell r="AF21">
            <v>-8.3275219226387485</v>
          </cell>
        </row>
        <row r="22">
          <cell r="A22" t="str">
            <v>IMF interest (CFA)</v>
          </cell>
          <cell r="H22">
            <v>-0.19536988877243103</v>
          </cell>
          <cell r="I22">
            <v>-7.2585450505763996E-2</v>
          </cell>
          <cell r="J22">
            <v>-6.0126456662791997E-2</v>
          </cell>
          <cell r="K22">
            <v>-0.36751507866351996</v>
          </cell>
          <cell r="Q22">
            <v>-8.0004267183384048E-2</v>
          </cell>
          <cell r="R22">
            <v>-7.5370579538078908E-2</v>
          </cell>
          <cell r="S22">
            <v>-0.16630087790184658</v>
          </cell>
          <cell r="T22">
            <v>-0.16582263889845361</v>
          </cell>
          <cell r="U22">
            <v>-0.16544993986112788</v>
          </cell>
          <cell r="V22">
            <v>-0.15759117980342666</v>
          </cell>
          <cell r="W22">
            <v>-0.14235646688303802</v>
          </cell>
          <cell r="X22">
            <v>-0.12747793914409372</v>
          </cell>
          <cell r="Y22">
            <v>-9.4542945702547024E-2</v>
          </cell>
          <cell r="Z22">
            <v>-6.1607952261000361E-2</v>
          </cell>
          <cell r="AA22">
            <v>-3.6112222688925853E-2</v>
          </cell>
          <cell r="AB22">
            <v>-1.8055756986323512E-2</v>
          </cell>
          <cell r="AC22">
            <v>7.0871627882998054E-7</v>
          </cell>
          <cell r="AD22">
            <v>7.0871627882998054E-7</v>
          </cell>
          <cell r="AE22">
            <v>7.0871627882998054E-7</v>
          </cell>
          <cell r="AF22">
            <v>7.0871627882998054E-7</v>
          </cell>
        </row>
        <row r="23">
          <cell r="A23" t="str">
            <v>Total capital expenditure</v>
          </cell>
          <cell r="H23">
            <v>38.6</v>
          </cell>
          <cell r="I23">
            <v>35.987000000000002</v>
          </cell>
          <cell r="J23">
            <v>32.048000000000002</v>
          </cell>
          <cell r="K23">
            <v>48.8</v>
          </cell>
          <cell r="Q23">
            <v>56.614000000000004</v>
          </cell>
          <cell r="R23">
            <v>79.571000000000012</v>
          </cell>
          <cell r="S23">
            <v>87.368295757350339</v>
          </cell>
          <cell r="T23">
            <v>95.597873617874598</v>
          </cell>
          <cell r="U23">
            <v>104.53416595542249</v>
          </cell>
          <cell r="V23">
            <v>114.0051899734265</v>
          </cell>
          <cell r="W23">
            <v>121.49712249603475</v>
          </cell>
          <cell r="X23">
            <v>127.06327498503802</v>
          </cell>
          <cell r="Y23">
            <v>133.45553930763941</v>
          </cell>
          <cell r="Z23">
            <v>140.84039241789094</v>
          </cell>
          <cell r="AA23">
            <v>149.01570557006812</v>
          </cell>
          <cell r="AB23">
            <v>158.07879796839615</v>
          </cell>
          <cell r="AC23">
            <v>168.11901391690418</v>
          </cell>
          <cell r="AD23">
            <v>179.25894075656598</v>
          </cell>
          <cell r="AE23">
            <v>191.02155732415221</v>
          </cell>
          <cell r="AF23">
            <v>204.04550013265543</v>
          </cell>
        </row>
        <row r="24">
          <cell r="A24" t="str">
            <v>Project grants</v>
          </cell>
          <cell r="H24">
            <v>18.2</v>
          </cell>
          <cell r="I24">
            <v>21.824999999999999</v>
          </cell>
          <cell r="J24">
            <v>19.448</v>
          </cell>
          <cell r="K24">
            <v>23.25</v>
          </cell>
          <cell r="Q24">
            <v>45.614000000000004</v>
          </cell>
          <cell r="R24">
            <v>59.651000000000003</v>
          </cell>
          <cell r="S24">
            <v>63.963324756075288</v>
          </cell>
          <cell r="T24">
            <v>65.463324756075295</v>
          </cell>
          <cell r="U24">
            <v>66.963324756075281</v>
          </cell>
          <cell r="V24">
            <v>68.463324756075281</v>
          </cell>
          <cell r="W24">
            <v>68.463324756075281</v>
          </cell>
          <cell r="X24">
            <v>68.463324756075281</v>
          </cell>
          <cell r="Y24">
            <v>68.463324756075281</v>
          </cell>
          <cell r="Z24">
            <v>68.463324756075281</v>
          </cell>
          <cell r="AA24">
            <v>68.463324756075281</v>
          </cell>
          <cell r="AB24">
            <v>68.463324756075281</v>
          </cell>
          <cell r="AC24">
            <v>68.463324756075281</v>
          </cell>
          <cell r="AD24">
            <v>68.463324756075281</v>
          </cell>
          <cell r="AE24">
            <v>68.463324756075281</v>
          </cell>
          <cell r="AF24">
            <v>68.463324756075281</v>
          </cell>
        </row>
        <row r="25">
          <cell r="A25" t="str">
            <v>IMF charges (CFA)</v>
          </cell>
          <cell r="H25">
            <v>-0.21807647446500003</v>
          </cell>
          <cell r="I25">
            <v>-0.22031853303599996</v>
          </cell>
          <cell r="J25">
            <v>-0.17752396229199996</v>
          </cell>
          <cell r="K25">
            <v>-0.30581173620367985</v>
          </cell>
          <cell r="Q25">
            <v>-0.28091644047777375</v>
          </cell>
          <cell r="R25">
            <v>-0.27441006399664941</v>
          </cell>
          <cell r="S25">
            <v>-0.27352235792546564</v>
          </cell>
          <cell r="T25">
            <v>-0.27273577723202413</v>
          </cell>
          <cell r="U25">
            <v>-0.27212278275615587</v>
          </cell>
          <cell r="V25">
            <v>-0.27146053650407181</v>
          </cell>
          <cell r="W25">
            <v>-0.27084698553903508</v>
          </cell>
          <cell r="X25">
            <v>-0.27084698553903508</v>
          </cell>
          <cell r="Y25">
            <v>-0.27084698553903508</v>
          </cell>
          <cell r="Z25">
            <v>-0.27084698553903508</v>
          </cell>
          <cell r="AA25">
            <v>-0.27084698553903508</v>
          </cell>
          <cell r="AB25">
            <v>-0.27084698553903508</v>
          </cell>
          <cell r="AC25">
            <v>-0.27084698553903508</v>
          </cell>
          <cell r="AD25">
            <v>-0.27084698553903508</v>
          </cell>
          <cell r="AE25">
            <v>-0.27084698553903508</v>
          </cell>
          <cell r="AF25">
            <v>-0.27084698553903508</v>
          </cell>
        </row>
        <row r="26">
          <cell r="A26" t="str">
            <v>Project loan drawings</v>
          </cell>
          <cell r="H26">
            <v>12</v>
          </cell>
          <cell r="I26">
            <v>8.5820000000000007</v>
          </cell>
          <cell r="J26">
            <v>7.4</v>
          </cell>
          <cell r="K26">
            <v>19.78</v>
          </cell>
          <cell r="Q26">
            <v>0.7</v>
          </cell>
          <cell r="R26">
            <v>7.16</v>
          </cell>
          <cell r="S26">
            <v>8.6776148807815296</v>
          </cell>
          <cell r="T26">
            <v>11.34215223167652</v>
          </cell>
          <cell r="U26">
            <v>14.292702283768019</v>
          </cell>
          <cell r="V26">
            <v>17.456274863339797</v>
          </cell>
          <cell r="W26">
            <v>19.873171453290166</v>
          </cell>
          <cell r="X26">
            <v>22.439396740780431</v>
          </cell>
          <cell r="Y26">
            <v>25.211488245357458</v>
          </cell>
          <cell r="Z26">
            <v>28.213557633574347</v>
          </cell>
          <cell r="AA26">
            <v>31.467907525000999</v>
          </cell>
          <cell r="AB26">
            <v>34.999979204630854</v>
          </cell>
          <cell r="AC26">
            <v>38.829591067805801</v>
          </cell>
          <cell r="AD26">
            <v>42.987487996055847</v>
          </cell>
          <cell r="AE26">
            <v>47.512640350266118</v>
          </cell>
          <cell r="AF26">
            <v>52.442958292787424</v>
          </cell>
        </row>
        <row r="27">
          <cell r="A27" t="str">
            <v>External debt amortization (IMF excl.)</v>
          </cell>
          <cell r="H27">
            <v>-5.6</v>
          </cell>
          <cell r="I27">
            <v>-5.6</v>
          </cell>
          <cell r="J27">
            <v>-6.3</v>
          </cell>
          <cell r="K27">
            <v>-8.9600000000000009</v>
          </cell>
          <cell r="Q27">
            <v>-15.859589700153322</v>
          </cell>
          <cell r="R27">
            <v>-15.046015861109337</v>
          </cell>
          <cell r="S27">
            <v>-18.936193357287124</v>
          </cell>
          <cell r="T27">
            <v>-19.670052034150626</v>
          </cell>
          <cell r="U27">
            <v>-20.340290781160007</v>
          </cell>
          <cell r="V27">
            <v>-17.659918044243966</v>
          </cell>
          <cell r="W27">
            <v>-18.73172685377531</v>
          </cell>
          <cell r="X27">
            <v>-21.538253897321027</v>
          </cell>
          <cell r="Y27">
            <v>-24.153816545810539</v>
          </cell>
          <cell r="Z27">
            <v>-26.508343100468217</v>
          </cell>
          <cell r="AA27">
            <v>-28.820525572725245</v>
          </cell>
          <cell r="AB27">
            <v>-31.532793009818825</v>
          </cell>
          <cell r="AC27">
            <v>-33.484822663495606</v>
          </cell>
          <cell r="AD27">
            <v>-34.000630254284495</v>
          </cell>
          <cell r="AE27">
            <v>-35.958703456074858</v>
          </cell>
          <cell r="AF27">
            <v>-37.442451588266266</v>
          </cell>
        </row>
        <row r="29">
          <cell r="A29" t="str">
            <v>Stocks of external arrears</v>
          </cell>
          <cell r="H29">
            <v>17.5</v>
          </cell>
          <cell r="I29">
            <v>23.8</v>
          </cell>
          <cell r="J29">
            <v>32.947946624244352</v>
          </cell>
          <cell r="K29">
            <v>47.624392406878478</v>
          </cell>
          <cell r="Q29">
            <v>25.23696372460341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-4.4408920985006262E-16</v>
          </cell>
          <cell r="AF29">
            <v>0</v>
          </cell>
        </row>
        <row r="30">
          <cell r="A30" t="str">
            <v>Increase in external arrears</v>
          </cell>
          <cell r="H30">
            <v>8.2109452873497126</v>
          </cell>
          <cell r="I30">
            <v>6.1391343780587366</v>
          </cell>
          <cell r="J30">
            <v>9.1932530246787891</v>
          </cell>
          <cell r="K30">
            <v>14.46604134705246</v>
          </cell>
          <cell r="Q30">
            <v>6.9620006916647785</v>
          </cell>
          <cell r="R30">
            <v>25.23696372460341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-4.4408920985006262E-16</v>
          </cell>
          <cell r="AF30">
            <v>4.4408920985006262E-16</v>
          </cell>
        </row>
        <row r="31">
          <cell r="A31" t="str">
            <v>Program grants</v>
          </cell>
          <cell r="H31">
            <v>3.5</v>
          </cell>
          <cell r="I31">
            <v>4</v>
          </cell>
          <cell r="J31">
            <v>6.9829999999999997</v>
          </cell>
          <cell r="K31">
            <v>11.379</v>
          </cell>
          <cell r="Q31">
            <v>1.2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A32" t="str">
            <v>Program loans</v>
          </cell>
          <cell r="H32">
            <v>7</v>
          </cell>
          <cell r="I32">
            <v>12.5</v>
          </cell>
          <cell r="J32">
            <v>0</v>
          </cell>
          <cell r="K32">
            <v>10.279900000000001</v>
          </cell>
          <cell r="Q32">
            <v>8.708128189302311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A33" t="str">
            <v xml:space="preserve">  Of which: Multilateral(excl.IMF)</v>
          </cell>
          <cell r="H33">
            <v>4.5999999999999996</v>
          </cell>
          <cell r="I33">
            <v>8.6999999999999993</v>
          </cell>
          <cell r="J33">
            <v>0</v>
          </cell>
          <cell r="K33">
            <v>10.279900000000001</v>
          </cell>
          <cell r="Q33">
            <v>8.708128189302311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34" t="str">
            <v>Rescheduling</v>
          </cell>
          <cell r="H34">
            <v>0</v>
          </cell>
          <cell r="I34">
            <v>0</v>
          </cell>
          <cell r="J34">
            <v>0</v>
          </cell>
          <cell r="K34">
            <v>16.899999999999999</v>
          </cell>
          <cell r="Q34">
            <v>12.444472528265067</v>
          </cell>
          <cell r="R34">
            <v>6.0292004594012241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</row>
        <row r="35">
          <cell r="A35" t="str">
            <v xml:space="preserve">   Paris Club</v>
          </cell>
          <cell r="H35">
            <v>0</v>
          </cell>
          <cell r="I35">
            <v>0</v>
          </cell>
          <cell r="J35">
            <v>0</v>
          </cell>
          <cell r="K35">
            <v>16.899999999999999</v>
          </cell>
          <cell r="Q35">
            <v>2.3589018511944158</v>
          </cell>
          <cell r="R35">
            <v>1.3504419806144834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</row>
        <row r="36">
          <cell r="A36" t="str">
            <v xml:space="preserve">   Other official bilateral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Q36">
            <v>10.085570677070653</v>
          </cell>
          <cell r="R36">
            <v>4.6787584787867402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A37" t="str">
            <v xml:space="preserve">    Private creditors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A38" t="str">
            <v>Debt cancellation</v>
          </cell>
          <cell r="H38">
            <v>0</v>
          </cell>
          <cell r="I38">
            <v>0</v>
          </cell>
          <cell r="J38">
            <v>0</v>
          </cell>
          <cell r="K38">
            <v>6.2396500633696341</v>
          </cell>
          <cell r="Q38">
            <v>0.45972061883996984</v>
          </cell>
          <cell r="R38">
            <v>0.22238707702226154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A39" t="str">
            <v xml:space="preserve">   Paris Club</v>
          </cell>
          <cell r="H39">
            <v>0</v>
          </cell>
          <cell r="I39">
            <v>0</v>
          </cell>
          <cell r="J39">
            <v>0</v>
          </cell>
          <cell r="K39">
            <v>6.2396500633696341</v>
          </cell>
          <cell r="Q39">
            <v>0.45972061883996984</v>
          </cell>
          <cell r="R39">
            <v>0.22238707702226154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A40" t="str">
            <v xml:space="preserve">   Other official bilateral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</row>
        <row r="41">
          <cell r="A41" t="str">
            <v xml:space="preserve">    Private creditors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</row>
        <row r="42">
          <cell r="A42" t="str">
            <v>Arrears rescheduled or cancelled</v>
          </cell>
          <cell r="H42">
            <v>0</v>
          </cell>
          <cell r="I42">
            <v>0</v>
          </cell>
          <cell r="J42">
            <v>0</v>
          </cell>
          <cell r="K42">
            <v>20.25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A43" t="str">
            <v>Net ext. arrears accumulation (incl. IMF)</v>
          </cell>
          <cell r="H43">
            <v>8.2109452873497126</v>
          </cell>
          <cell r="I43">
            <v>6.1391343780587366</v>
          </cell>
          <cell r="J43">
            <v>9.1932530246787891</v>
          </cell>
          <cell r="K43">
            <v>6.3660413470524615</v>
          </cell>
          <cell r="Q43">
            <v>5.8732674783483869</v>
          </cell>
          <cell r="R43">
            <v>-25.23696372460341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-4.4408920985006262E-16</v>
          </cell>
          <cell r="AF43">
            <v>4.4408920985006262E-16</v>
          </cell>
        </row>
        <row r="45">
          <cell r="A45" t="str">
            <v>IMF purchases/disburs. (CFA)</v>
          </cell>
          <cell r="H45">
            <v>0</v>
          </cell>
          <cell r="I45">
            <v>0</v>
          </cell>
          <cell r="J45">
            <v>0</v>
          </cell>
          <cell r="K45">
            <v>8.5131630863999987</v>
          </cell>
          <cell r="Q45">
            <v>0</v>
          </cell>
          <cell r="R45">
            <v>18.294004266443295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A46" t="str">
            <v>Stand-by purchases(CFA)</v>
          </cell>
          <cell r="H46">
            <v>0</v>
          </cell>
          <cell r="I46">
            <v>0</v>
          </cell>
          <cell r="J46">
            <v>0</v>
          </cell>
          <cell r="K46">
            <v>8.5131630863999987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A47" t="str">
            <v>SAF/ESAF disbursements(CFA)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Q47">
            <v>0</v>
          </cell>
          <cell r="R47">
            <v>18.294004266443295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A48" t="str">
            <v>IMF repurchases/repayt (CFA)</v>
          </cell>
          <cell r="H48">
            <v>-0.94062366065700009</v>
          </cell>
          <cell r="I48">
            <v>-0.68910119850600005</v>
          </cell>
          <cell r="J48">
            <v>-0.81407981817200004</v>
          </cell>
          <cell r="K48">
            <v>-2.3552289659199994</v>
          </cell>
          <cell r="Q48">
            <v>-0.56932398603495482</v>
          </cell>
          <cell r="R48">
            <v>0</v>
          </cell>
          <cell r="S48">
            <v>0</v>
          </cell>
          <cell r="T48">
            <v>0</v>
          </cell>
          <cell r="U48">
            <v>-1.4948611532738163</v>
          </cell>
          <cell r="V48">
            <v>-2.982446427724736</v>
          </cell>
          <cell r="W48">
            <v>-2.9757055477888663</v>
          </cell>
          <cell r="X48">
            <v>-6.5869986883093352</v>
          </cell>
          <cell r="Y48">
            <v>-6.5869986883093352</v>
          </cell>
          <cell r="Z48">
            <v>-5.0991459144149012</v>
          </cell>
          <cell r="AA48">
            <v>-3.611293140520468</v>
          </cell>
          <cell r="AB48">
            <v>-3.611293140520468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A49" t="str">
            <v>Stand-by repayments(CFA)</v>
          </cell>
          <cell r="H49">
            <v>-0.94062366065700009</v>
          </cell>
          <cell r="I49">
            <v>-0.68910119850600005</v>
          </cell>
          <cell r="J49">
            <v>-6.2469456664E-2</v>
          </cell>
          <cell r="K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</row>
        <row r="50">
          <cell r="A50" t="str">
            <v>SAF/ESAF repayment</v>
          </cell>
          <cell r="H50">
            <v>0</v>
          </cell>
          <cell r="I50">
            <v>0</v>
          </cell>
          <cell r="J50">
            <v>0.75161036150799998</v>
          </cell>
          <cell r="K50">
            <v>2.3552289659199994</v>
          </cell>
          <cell r="Q50">
            <v>0.56932398603495482</v>
          </cell>
          <cell r="R50">
            <v>0</v>
          </cell>
          <cell r="S50">
            <v>0</v>
          </cell>
          <cell r="T50">
            <v>0</v>
          </cell>
          <cell r="U50">
            <v>1.4948611532738163</v>
          </cell>
          <cell r="V50">
            <v>2.982446427724736</v>
          </cell>
          <cell r="W50">
            <v>2.9757055477888663</v>
          </cell>
          <cell r="X50">
            <v>6.5869986883093352</v>
          </cell>
          <cell r="Y50">
            <v>6.5869986883093352</v>
          </cell>
          <cell r="Z50">
            <v>5.0991459144149012</v>
          </cell>
          <cell r="AA50">
            <v>3.611293140520468</v>
          </cell>
          <cell r="AB50">
            <v>3.611293140520468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A51" t="str">
            <v>Net change in IMF arrears (CFA)</v>
          </cell>
          <cell r="H51">
            <v>0</v>
          </cell>
          <cell r="I51">
            <v>0.24641379075600001</v>
          </cell>
          <cell r="J51">
            <v>0.36624893538964004</v>
          </cell>
          <cell r="K51">
            <v>0.34964022303212039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A52" t="str">
            <v>IMF arrears accumulations (CFA)</v>
          </cell>
          <cell r="H52">
            <v>0</v>
          </cell>
          <cell r="I52">
            <v>0.24641379075600001</v>
          </cell>
          <cell r="J52">
            <v>0.36624893538964004</v>
          </cell>
          <cell r="K52">
            <v>-0.2902400401380798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A53" t="str">
            <v>Reserves internationales (BEAC, FMI exclu)</v>
          </cell>
          <cell r="H53">
            <v>25.488</v>
          </cell>
          <cell r="I53">
            <v>25.962</v>
          </cell>
          <cell r="J53">
            <v>34.046999999999997</v>
          </cell>
          <cell r="K53">
            <v>114.46299999999999</v>
          </cell>
          <cell r="Q53">
            <v>95.650999999999996</v>
          </cell>
          <cell r="R53">
            <v>85.549000000000007</v>
          </cell>
          <cell r="S53">
            <v>90.549000000000007</v>
          </cell>
          <cell r="T53">
            <v>95.549000000000007</v>
          </cell>
          <cell r="U53">
            <v>100.54899999999999</v>
          </cell>
          <cell r="V53">
            <v>105.54899999999999</v>
          </cell>
          <cell r="W53">
            <v>110.54899999999999</v>
          </cell>
          <cell r="X53">
            <v>115.54899999999999</v>
          </cell>
          <cell r="Y53">
            <v>120.54899999999999</v>
          </cell>
          <cell r="Z53">
            <v>125.54899999999998</v>
          </cell>
          <cell r="AA53">
            <v>130.54899999999998</v>
          </cell>
          <cell r="AB53">
            <v>135.54899999999998</v>
          </cell>
          <cell r="AC53">
            <v>140.54899999999998</v>
          </cell>
          <cell r="AD53">
            <v>145.54899999999998</v>
          </cell>
          <cell r="AE53">
            <v>150.54899999999998</v>
          </cell>
          <cell r="AF53">
            <v>155.54899999999998</v>
          </cell>
        </row>
        <row r="54">
          <cell r="A54" t="str">
            <v>Decrease in official reserves</v>
          </cell>
          <cell r="H54">
            <v>3.6749999999999998</v>
          </cell>
          <cell r="I54">
            <v>-0.4740000000000002</v>
          </cell>
          <cell r="J54">
            <v>-8.0850000000000009</v>
          </cell>
          <cell r="K54">
            <v>-80.415999999999997</v>
          </cell>
          <cell r="Q54">
            <v>-4.9700000000000131</v>
          </cell>
          <cell r="R54">
            <v>10.10199999999999</v>
          </cell>
          <cell r="S54">
            <v>-5</v>
          </cell>
          <cell r="T54">
            <v>-5</v>
          </cell>
          <cell r="U54">
            <v>-4.9999999999999858</v>
          </cell>
          <cell r="V54">
            <v>-5</v>
          </cell>
          <cell r="W54">
            <v>-5</v>
          </cell>
          <cell r="X54">
            <v>-5</v>
          </cell>
          <cell r="Y54">
            <v>-5</v>
          </cell>
          <cell r="Z54">
            <v>-4.9999999999999858</v>
          </cell>
          <cell r="AA54">
            <v>-5</v>
          </cell>
          <cell r="AB54">
            <v>-5</v>
          </cell>
          <cell r="AC54">
            <v>-5</v>
          </cell>
          <cell r="AD54">
            <v>-5</v>
          </cell>
          <cell r="AE54">
            <v>-5</v>
          </cell>
          <cell r="AF54">
            <v>-5</v>
          </cell>
        </row>
        <row r="55">
          <cell r="A55" t="str">
            <v>Change caused by devaluation</v>
          </cell>
          <cell r="H55">
            <v>0</v>
          </cell>
          <cell r="I55">
            <v>0</v>
          </cell>
          <cell r="J55">
            <v>0</v>
          </cell>
          <cell r="K55">
            <v>34.047000000000011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</row>
        <row r="56">
          <cell r="A56" t="str">
            <v>Financing gap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Q56">
            <v>4.7334265742087211E-3</v>
          </cell>
          <cell r="R56">
            <v>50.917486134779658</v>
          </cell>
          <cell r="S56">
            <v>20.507931884748459</v>
          </cell>
          <cell r="T56">
            <v>16.3423801107175</v>
          </cell>
          <cell r="U56">
            <v>15.600944714663406</v>
          </cell>
          <cell r="V56">
            <v>12.191223870752609</v>
          </cell>
          <cell r="W56">
            <v>9.3113080555307164</v>
          </cell>
          <cell r="X56">
            <v>9.8407689935383544</v>
          </cell>
          <cell r="Y56">
            <v>9.0251630066507289</v>
          </cell>
          <cell r="Z56">
            <v>7.3066502052972737</v>
          </cell>
          <cell r="AA56">
            <v>5.6753123155576759</v>
          </cell>
          <cell r="AB56">
            <v>6.1580073477367421</v>
          </cell>
          <cell r="AC56">
            <v>2.8627328617493646</v>
          </cell>
          <cell r="AD56">
            <v>2.3098188682180307</v>
          </cell>
          <cell r="AE56">
            <v>2.2489195272989377</v>
          </cell>
          <cell r="AF56">
            <v>2.0365171420579031</v>
          </cell>
        </row>
        <row r="57">
          <cell r="A57" t="str">
            <v>Change in external commercial bank assets</v>
          </cell>
          <cell r="H57">
            <v>-0.48299999999999987</v>
          </cell>
          <cell r="I57">
            <v>0.32499999999999973</v>
          </cell>
          <cell r="J57">
            <v>8.8000000000000078E-2</v>
          </cell>
          <cell r="K57">
            <v>-1.1820000000000008</v>
          </cell>
          <cell r="Q57">
            <v>-0.42999999999999972</v>
          </cell>
          <cell r="R57">
            <v>-0.61599999999999966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>=</v>
          </cell>
          <cell r="B58" t="str">
            <v>=</v>
          </cell>
          <cell r="H58" t="str">
            <v>=</v>
          </cell>
          <cell r="I58" t="str">
            <v>=</v>
          </cell>
          <cell r="J58" t="str">
            <v>=</v>
          </cell>
          <cell r="K58" t="str">
            <v>=</v>
          </cell>
          <cell r="Q58" t="str">
            <v>=</v>
          </cell>
          <cell r="R58" t="str">
            <v>=</v>
          </cell>
          <cell r="S58" t="str">
            <v>=</v>
          </cell>
          <cell r="T58" t="str">
            <v>=</v>
          </cell>
          <cell r="U58" t="str">
            <v>=</v>
          </cell>
          <cell r="V58" t="str">
            <v>=</v>
          </cell>
          <cell r="AG58" t="str">
            <v>=</v>
          </cell>
          <cell r="AH58" t="str">
            <v>=</v>
          </cell>
          <cell r="AI58" t="str">
            <v>=</v>
          </cell>
        </row>
        <row r="60">
          <cell r="AI60">
            <v>9999</v>
          </cell>
        </row>
        <row r="61">
          <cell r="AI61" t="str">
            <v>range end</v>
          </cell>
        </row>
      </sheetData>
      <sheetData sheetId="14" refreshError="1">
        <row r="13">
          <cell r="A13" t="str">
            <v xml:space="preserve">   Accumulation of arrears</v>
          </cell>
          <cell r="H13">
            <v>8.2109452873497126</v>
          </cell>
          <cell r="I13">
            <v>6.1391343780587366</v>
          </cell>
          <cell r="J13">
            <v>9.1932530246787891</v>
          </cell>
          <cell r="K13">
            <v>10.416041347052461</v>
          </cell>
          <cell r="Q13">
            <v>6.4176340850065827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-4.4408920985006262E-16</v>
          </cell>
          <cell r="AF13">
            <v>4.4408920985006262E-16</v>
          </cell>
        </row>
        <row r="14">
          <cell r="A14" t="str">
            <v>Payment of external arrears (excluding IMF)</v>
          </cell>
          <cell r="H14">
            <v>0</v>
          </cell>
          <cell r="I14">
            <v>0</v>
          </cell>
          <cell r="J14">
            <v>0</v>
          </cell>
          <cell r="K14">
            <v>4.05</v>
          </cell>
          <cell r="Q14">
            <v>0.54436660665819536</v>
          </cell>
          <cell r="R14">
            <v>25.23696372460341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</row>
        <row r="15">
          <cell r="A15" t="str">
            <v xml:space="preserve">   Rescheduling of arrears</v>
          </cell>
          <cell r="H15">
            <v>0</v>
          </cell>
          <cell r="I15">
            <v>0</v>
          </cell>
          <cell r="J15">
            <v>0</v>
          </cell>
          <cell r="K15">
            <v>16.899999999999999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A16" t="str">
            <v xml:space="preserve">   Cancellation of arrears</v>
          </cell>
          <cell r="H16">
            <v>0</v>
          </cell>
          <cell r="I16">
            <v>0</v>
          </cell>
          <cell r="J16">
            <v>0</v>
          </cell>
          <cell r="K16">
            <v>3.35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</row>
        <row r="17">
          <cell r="A17" t="str">
            <v>Net present value of total debt (in billion CFAF)</v>
          </cell>
          <cell r="J17">
            <v>255.46905794745697</v>
          </cell>
          <cell r="K17">
            <v>276.98525544770212</v>
          </cell>
          <cell r="Q17">
            <v>333.2411091394265</v>
          </cell>
          <cell r="R17">
            <v>297.33162490035676</v>
          </cell>
          <cell r="S17">
            <v>311.36885016540771</v>
          </cell>
          <cell r="T17">
            <v>320.35274015242595</v>
          </cell>
          <cell r="U17">
            <v>329.53150840093787</v>
          </cell>
          <cell r="V17">
            <v>336.45409615428855</v>
          </cell>
          <cell r="W17">
            <v>342.40346755886628</v>
          </cell>
          <cell r="X17">
            <v>344.70296774521341</v>
          </cell>
          <cell r="Y17">
            <v>345.41972748064961</v>
          </cell>
          <cell r="Z17">
            <v>344.88361328833378</v>
          </cell>
          <cell r="AA17">
            <v>344.24369822938399</v>
          </cell>
          <cell r="AB17">
            <v>342.80229193181094</v>
          </cell>
          <cell r="AC17">
            <v>340.20956000197162</v>
          </cell>
          <cell r="AD17">
            <v>335.58595361309801</v>
          </cell>
          <cell r="AE17">
            <v>329.94760690311807</v>
          </cell>
          <cell r="AF17">
            <v>322.59634088488389</v>
          </cell>
        </row>
        <row r="18">
          <cell r="A18" t="str">
            <v>Service on pre-1998 debt excluding the IMF</v>
          </cell>
          <cell r="H18">
            <v>-9.6999999999999993</v>
          </cell>
          <cell r="I18">
            <v>-10.613695999999999</v>
          </cell>
          <cell r="J18">
            <v>-10.862566999999999</v>
          </cell>
          <cell r="K18">
            <v>-17.906219999999998</v>
          </cell>
          <cell r="Q18">
            <v>-26.072827232111624</v>
          </cell>
          <cell r="R18">
            <v>-23.017541542247645</v>
          </cell>
          <cell r="S18">
            <v>-25.378652947487723</v>
          </cell>
          <cell r="T18">
            <v>-25.554082085192487</v>
          </cell>
          <cell r="U18">
            <v>-25.80391647311443</v>
          </cell>
          <cell r="V18">
            <v>-22.334746580754739</v>
          </cell>
          <cell r="W18">
            <v>-20.356643451121737</v>
          </cell>
          <cell r="X18">
            <v>-21.204953749085906</v>
          </cell>
          <cell r="Y18">
            <v>-21.555438032083941</v>
          </cell>
          <cell r="Z18">
            <v>-22.088250723519501</v>
          </cell>
          <cell r="AA18">
            <v>-22.524773208859553</v>
          </cell>
          <cell r="AB18">
            <v>-23.288138852756685</v>
          </cell>
          <cell r="AC18">
            <v>-23.275084454122766</v>
          </cell>
          <cell r="AD18">
            <v>-21.720816488785548</v>
          </cell>
          <cell r="AE18">
            <v>-21.547417938082404</v>
          </cell>
          <cell r="AF18">
            <v>-20.850416875266575</v>
          </cell>
        </row>
        <row r="19">
          <cell r="A19" t="str">
            <v>Principal</v>
          </cell>
          <cell r="H19">
            <v>-5.6</v>
          </cell>
          <cell r="I19">
            <v>-5.6</v>
          </cell>
          <cell r="J19">
            <v>-6.3</v>
          </cell>
          <cell r="K19">
            <v>-8.9600000000000009</v>
          </cell>
          <cell r="Q19">
            <v>-15.859589700153322</v>
          </cell>
          <cell r="R19">
            <v>-15.046015861109337</v>
          </cell>
          <cell r="S19">
            <v>-18.936193357287124</v>
          </cell>
          <cell r="T19">
            <v>-19.670052034150626</v>
          </cell>
          <cell r="U19">
            <v>-20.144238804022727</v>
          </cell>
          <cell r="V19">
            <v>-17.079038130978184</v>
          </cell>
          <cell r="W19">
            <v>-15.302630561084175</v>
          </cell>
          <cell r="X19">
            <v>-16.40056568149863</v>
          </cell>
          <cell r="Y19">
            <v>-16.990263837466081</v>
          </cell>
          <cell r="Z19">
            <v>-17.718809516776538</v>
          </cell>
          <cell r="AA19">
            <v>-18.390382680170365</v>
          </cell>
          <cell r="AB19">
            <v>-19.397210487953764</v>
          </cell>
          <cell r="AC19">
            <v>-19.628825227803514</v>
          </cell>
          <cell r="AD19">
            <v>-18.329668200227275</v>
          </cell>
          <cell r="AE19">
            <v>-18.404059810788915</v>
          </cell>
          <cell r="AF19">
            <v>-17.948524203448855</v>
          </cell>
        </row>
        <row r="20">
          <cell r="A20" t="str">
            <v>Interest</v>
          </cell>
          <cell r="H20">
            <v>-4.0999999999999996</v>
          </cell>
          <cell r="I20">
            <v>-5.0136959999999995</v>
          </cell>
          <cell r="J20">
            <v>-4.5625669999999987</v>
          </cell>
          <cell r="K20">
            <v>-8.9462200000000003</v>
          </cell>
          <cell r="Q20">
            <v>-10.213237531958299</v>
          </cell>
          <cell r="R20">
            <v>-7.9715256811383064</v>
          </cell>
          <cell r="S20">
            <v>-6.442459590200599</v>
          </cell>
          <cell r="T20">
            <v>-5.8840300510418579</v>
          </cell>
          <cell r="U20">
            <v>-5.6596776690917023</v>
          </cell>
          <cell r="V20">
            <v>-5.255708449776554</v>
          </cell>
          <cell r="W20">
            <v>-5.0540128900375656</v>
          </cell>
          <cell r="X20">
            <v>-4.8043880675872721</v>
          </cell>
          <cell r="Y20">
            <v>-4.5651741946178621</v>
          </cell>
          <cell r="Z20">
            <v>-4.3694412067429615</v>
          </cell>
          <cell r="AA20">
            <v>-4.1343905286891918</v>
          </cell>
          <cell r="AB20">
            <v>-3.8909283648029249</v>
          </cell>
          <cell r="AC20">
            <v>-3.646259226319251</v>
          </cell>
          <cell r="AD20">
            <v>-3.3911482885582673</v>
          </cell>
          <cell r="AE20">
            <v>-3.1433581272934874</v>
          </cell>
          <cell r="AF20">
            <v>-2.901892671817722</v>
          </cell>
        </row>
        <row r="21">
          <cell r="A21" t="str">
            <v>Late Interest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2">
          <cell r="A22" t="str">
            <v>Of which multilateral</v>
          </cell>
          <cell r="H22">
            <v>-4.2890547126502865</v>
          </cell>
          <cell r="I22">
            <v>-4.4706935542192641</v>
          </cell>
          <cell r="J22">
            <v>-4.9193139753212094</v>
          </cell>
          <cell r="K22">
            <v>-7.5005285895779057</v>
          </cell>
          <cell r="Q22">
            <v>-11.75</v>
          </cell>
          <cell r="R22">
            <v>-9.2193664694006738</v>
          </cell>
          <cell r="S22">
            <v>-11.862403912725634</v>
          </cell>
          <cell r="T22">
            <v>-12.1074459733171</v>
          </cell>
          <cell r="U22">
            <v>-12.594380348047862</v>
          </cell>
          <cell r="V22">
            <v>-12.698387981321583</v>
          </cell>
          <cell r="W22">
            <v>-12.881434299278009</v>
          </cell>
          <cell r="X22">
            <v>-13.750567751093065</v>
          </cell>
          <cell r="Y22">
            <v>-14.07400283904996</v>
          </cell>
          <cell r="Z22">
            <v>-14.994404732592862</v>
          </cell>
          <cell r="AA22">
            <v>-16.089645985750739</v>
          </cell>
          <cell r="AB22">
            <v>-16.972827511040411</v>
          </cell>
          <cell r="AC22">
            <v>-17.093150091211719</v>
          </cell>
          <cell r="AD22">
            <v>-16.642065854206542</v>
          </cell>
          <cell r="AE22">
            <v>-16.533902226878766</v>
          </cell>
          <cell r="AF22">
            <v>-16.153686259222535</v>
          </cell>
        </row>
        <row r="23">
          <cell r="A23" t="str">
            <v>Service on post-1998 debt excluding the IMF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Q23">
            <v>0</v>
          </cell>
          <cell r="R23">
            <v>-0.41283300681398388</v>
          </cell>
          <cell r="S23">
            <v>-1.1347204605416918</v>
          </cell>
          <cell r="T23">
            <v>-1.9027877023196733</v>
          </cell>
          <cell r="U23">
            <v>-2.5747380044095887</v>
          </cell>
          <cell r="V23">
            <v>-3.4429896322658355</v>
          </cell>
          <cell r="W23">
            <v>-6.7192646203400166</v>
          </cell>
          <cell r="X23">
            <v>-8.7495291188508197</v>
          </cell>
          <cell r="Y23">
            <v>-11.119334439400841</v>
          </cell>
          <cell r="Z23">
            <v>-13.068436681410631</v>
          </cell>
          <cell r="AA23">
            <v>-14.999482710582157</v>
          </cell>
          <cell r="AB23">
            <v>-16.968118412601324</v>
          </cell>
          <cell r="AC23">
            <v>-18.93774254639375</v>
          </cell>
          <cell r="AD23">
            <v>-20.902273024639484</v>
          </cell>
          <cell r="AE23">
            <v>-22.897073896622828</v>
          </cell>
          <cell r="AF23">
            <v>-24.91955663563844</v>
          </cell>
        </row>
        <row r="24">
          <cell r="A24" t="str">
            <v>Principal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-0.19605197713727948</v>
          </cell>
          <cell r="V24">
            <v>-0.58087991326578325</v>
          </cell>
          <cell r="W24">
            <v>-3.4290962926911335</v>
          </cell>
          <cell r="X24">
            <v>-5.1376882158223962</v>
          </cell>
          <cell r="Y24">
            <v>-7.1635527083444588</v>
          </cell>
          <cell r="Z24">
            <v>-8.7895335836916804</v>
          </cell>
          <cell r="AA24">
            <v>-10.430142892554882</v>
          </cell>
          <cell r="AB24">
            <v>-12.135582521865063</v>
          </cell>
          <cell r="AC24">
            <v>-13.855997435692094</v>
          </cell>
          <cell r="AD24">
            <v>-15.670962054057219</v>
          </cell>
          <cell r="AE24">
            <v>-17.554643645285946</v>
          </cell>
          <cell r="AF24">
            <v>-19.493927384817411</v>
          </cell>
        </row>
        <row r="25">
          <cell r="A25" t="str">
            <v>Interest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Q25">
            <v>0</v>
          </cell>
          <cell r="R25">
            <v>-0.41283300681398388</v>
          </cell>
          <cell r="S25">
            <v>-1.1347204605416918</v>
          </cell>
          <cell r="T25">
            <v>-1.9027877023196733</v>
          </cell>
          <cell r="U25">
            <v>-2.3786860272723094</v>
          </cell>
          <cell r="V25">
            <v>-2.8621097190000522</v>
          </cell>
          <cell r="W25">
            <v>-3.2901683276488831</v>
          </cell>
          <cell r="X25">
            <v>-3.6118409030284235</v>
          </cell>
          <cell r="Y25">
            <v>-3.9557817310563816</v>
          </cell>
          <cell r="Z25">
            <v>-4.2789030977189499</v>
          </cell>
          <cell r="AA25">
            <v>-4.5693398180272728</v>
          </cell>
          <cell r="AB25">
            <v>-4.8325358907362608</v>
          </cell>
          <cell r="AC25">
            <v>-5.0817451107016547</v>
          </cell>
          <cell r="AD25">
            <v>-5.2313109705822693</v>
          </cell>
          <cell r="AE25">
            <v>-5.3424302513368804</v>
          </cell>
          <cell r="AF25">
            <v>-5.4256292508210269</v>
          </cell>
        </row>
        <row r="26">
          <cell r="A26" t="str">
            <v>Of which multilateral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Q26">
            <v>0</v>
          </cell>
          <cell r="R26">
            <v>-3.5322790336750086E-2</v>
          </cell>
          <cell r="S26">
            <v>-0.14697829501228374</v>
          </cell>
          <cell r="T26">
            <v>-0.29389607115311683</v>
          </cell>
          <cell r="U26">
            <v>-0.39768053222476984</v>
          </cell>
          <cell r="V26">
            <v>-0.50974250585809588</v>
          </cell>
          <cell r="W26">
            <v>-0.90325834320371379</v>
          </cell>
          <cell r="X26">
            <v>-1.9047375090439618</v>
          </cell>
          <cell r="Y26">
            <v>-3.1955026007489997</v>
          </cell>
          <cell r="Z26">
            <v>-4.1426687297441607</v>
          </cell>
          <cell r="AA26">
            <v>-5.1567689558716499</v>
          </cell>
          <cell r="AB26">
            <v>-6.1650869821813536</v>
          </cell>
          <cell r="AC26">
            <v>-7.156877413380915</v>
          </cell>
          <cell r="AD26">
            <v>-8.2248034802616914</v>
          </cell>
          <cell r="AE26">
            <v>-9.3445086611545936</v>
          </cell>
          <cell r="AF26">
            <v>-10.497356670735668</v>
          </cell>
        </row>
        <row r="27">
          <cell r="A27" t="str">
            <v xml:space="preserve">Debt relief </v>
          </cell>
          <cell r="H27">
            <v>0</v>
          </cell>
          <cell r="I27">
            <v>0</v>
          </cell>
          <cell r="J27">
            <v>0</v>
          </cell>
          <cell r="K27">
            <v>23.139650063369633</v>
          </cell>
          <cell r="Q27">
            <v>12.904193147105037</v>
          </cell>
          <cell r="R27">
            <v>6.2515875364234859</v>
          </cell>
          <cell r="S27">
            <v>7.8067462652275594</v>
          </cell>
          <cell r="T27">
            <v>7.8517552113516818</v>
          </cell>
          <cell r="U27">
            <v>7.7622353227960623</v>
          </cell>
          <cell r="V27">
            <v>5.6402727862396791</v>
          </cell>
          <cell r="W27">
            <v>4.1891990392626264</v>
          </cell>
          <cell r="X27">
            <v>4.1539506752069739</v>
          </cell>
          <cell r="Y27">
            <v>4.1487202724325334</v>
          </cell>
          <cell r="Z27">
            <v>3.8653153138003233</v>
          </cell>
          <cell r="AA27">
            <v>3.3981025305713151</v>
          </cell>
          <cell r="AB27">
            <v>3.2885257282693683</v>
          </cell>
          <cell r="AC27">
            <v>3.1783219294773541</v>
          </cell>
          <cell r="AD27">
            <v>2.4036630782524555</v>
          </cell>
          <cell r="AE27">
            <v>2.3341562391212487</v>
          </cell>
          <cell r="AF27">
            <v>2.1000869429411742</v>
          </cell>
        </row>
        <row r="28">
          <cell r="A28" t="str">
            <v>Debt Rescheduling</v>
          </cell>
          <cell r="H28">
            <v>0</v>
          </cell>
          <cell r="I28">
            <v>0</v>
          </cell>
          <cell r="J28">
            <v>0</v>
          </cell>
          <cell r="K28">
            <v>16.899999999999999</v>
          </cell>
          <cell r="Q28">
            <v>12.444472528265067</v>
          </cell>
          <cell r="R28">
            <v>6.0292004594012241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</row>
        <row r="29">
          <cell r="A29" t="str">
            <v>Bilateral Paris Club</v>
          </cell>
          <cell r="H29">
            <v>0</v>
          </cell>
          <cell r="I29">
            <v>0</v>
          </cell>
          <cell r="J29">
            <v>0</v>
          </cell>
          <cell r="K29">
            <v>16.899999999999999</v>
          </cell>
          <cell r="Q29">
            <v>2.3589018511944158</v>
          </cell>
          <cell r="R29">
            <v>1.3504419806144834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</row>
        <row r="30">
          <cell r="A30" t="str">
            <v>Bilateral Non-Paris Club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Q30">
            <v>10.085570677070653</v>
          </cell>
          <cell r="R30">
            <v>4.6787584787867402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A31" t="str">
            <v>Private Creditors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A32" t="str">
            <v>Debt Cancellation</v>
          </cell>
          <cell r="H32">
            <v>0</v>
          </cell>
          <cell r="I32">
            <v>0</v>
          </cell>
          <cell r="J32">
            <v>0</v>
          </cell>
          <cell r="K32">
            <v>6.2396500633696341</v>
          </cell>
          <cell r="Q32">
            <v>0.45972061883996984</v>
          </cell>
          <cell r="R32">
            <v>0.22238707702226154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A33" t="str">
            <v>Bilateral Paris Club</v>
          </cell>
          <cell r="H33">
            <v>0</v>
          </cell>
          <cell r="I33">
            <v>0</v>
          </cell>
          <cell r="J33">
            <v>0</v>
          </cell>
          <cell r="K33">
            <v>6.2396500633696341</v>
          </cell>
          <cell r="Q33">
            <v>0.45972061883996984</v>
          </cell>
          <cell r="R33">
            <v>0.22238707702226154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34" t="str">
            <v>Bilateral Non-Paris Club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</row>
        <row r="35">
          <cell r="A35" t="str">
            <v>Private Creditors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</row>
        <row r="36">
          <cell r="A36" t="str">
            <v>Data for WEO submission (in millions of US$)</v>
          </cell>
        </row>
        <row r="37">
          <cell r="A37" t="str">
            <v>Interest on public debt</v>
          </cell>
          <cell r="H37">
            <v>-14.533595647010863</v>
          </cell>
          <cell r="I37">
            <v>-18.941765839283686</v>
          </cell>
          <cell r="J37">
            <v>-16.113035033196777</v>
          </cell>
          <cell r="K37">
            <v>-16.110266516585064</v>
          </cell>
          <cell r="Q37">
            <v>-14.384132539553988</v>
          </cell>
          <cell r="R37">
            <v>-11.843181058987675</v>
          </cell>
          <cell r="S37">
            <v>-10.752577180192247</v>
          </cell>
          <cell r="T37">
            <v>-11.104135354319322</v>
          </cell>
          <cell r="U37">
            <v>-11.502975290913051</v>
          </cell>
          <cell r="V37">
            <v>-11.659018472755303</v>
          </cell>
          <cell r="W37">
            <v>-12.025034271802673</v>
          </cell>
          <cell r="X37">
            <v>-12.128864315227924</v>
          </cell>
          <cell r="Y37">
            <v>-12.279789276096613</v>
          </cell>
          <cell r="Z37">
            <v>-12.463372252159518</v>
          </cell>
          <cell r="AA37">
            <v>-12.543190635643187</v>
          </cell>
          <cell r="AB37">
            <v>-12.571629726755788</v>
          </cell>
          <cell r="AC37">
            <v>-12.578172565890053</v>
          </cell>
          <cell r="AD37">
            <v>-12.42606858520932</v>
          </cell>
          <cell r="AE37">
            <v>-12.229108334800483</v>
          </cell>
          <cell r="AF37">
            <v>-12.001026093089097</v>
          </cell>
        </row>
        <row r="38">
          <cell r="A38" t="str">
            <v xml:space="preserve">   To multilateral creditors (excl. IMF)</v>
          </cell>
          <cell r="H38">
            <v>-8.1529926800304864</v>
          </cell>
          <cell r="I38">
            <v>-10.57841248252673</v>
          </cell>
          <cell r="J38">
            <v>-8.8289306399208929</v>
          </cell>
          <cell r="K38">
            <v>-5.5709143386353022</v>
          </cell>
          <cell r="Q38">
            <v>-5.281429796824165</v>
          </cell>
          <cell r="R38">
            <v>-3.5035315160596707</v>
          </cell>
          <cell r="S38">
            <v>-4.6199699654571633</v>
          </cell>
          <cell r="T38">
            <v>-4.7277592306346659</v>
          </cell>
          <cell r="U38">
            <v>-4.963875708783549</v>
          </cell>
          <cell r="V38">
            <v>-4.8823080576508504</v>
          </cell>
          <cell r="W38">
            <v>-4.957171936913924</v>
          </cell>
          <cell r="X38">
            <v>-5.0071053533401475</v>
          </cell>
          <cell r="Y38">
            <v>-5.020290832307607</v>
          </cell>
          <cell r="Z38">
            <v>-5.105467289710794</v>
          </cell>
          <cell r="AA38">
            <v>-5.1435885299339992</v>
          </cell>
          <cell r="AB38">
            <v>-5.169510620241935</v>
          </cell>
          <cell r="AC38">
            <v>-5.1861508891680312</v>
          </cell>
          <cell r="AD38">
            <v>-5.1723104365615908</v>
          </cell>
          <cell r="AE38">
            <v>-5.1475903432760415</v>
          </cell>
          <cell r="AF38">
            <v>-5.1091511172330364</v>
          </cell>
        </row>
        <row r="39">
          <cell r="A39" t="str">
            <v xml:space="preserve">   To bilateral creditors</v>
          </cell>
          <cell r="H39">
            <v>-4.8786717711490395</v>
          </cell>
          <cell r="I39">
            <v>-6.6239524223305262</v>
          </cell>
          <cell r="J39">
            <v>-5.7346084663558887</v>
          </cell>
          <cell r="K39">
            <v>-8.7853940853705126</v>
          </cell>
          <cell r="Q39">
            <v>-8.2576739752379567</v>
          </cell>
          <cell r="R39">
            <v>-8.3396495429280062</v>
          </cell>
          <cell r="S39">
            <v>-6.0245127866241708</v>
          </cell>
          <cell r="T39">
            <v>-6.2735675283379093</v>
          </cell>
          <cell r="U39">
            <v>-6.4411218939133592</v>
          </cell>
          <cell r="V39">
            <v>-6.6822037583234337</v>
          </cell>
          <cell r="W39">
            <v>-6.9752862386202903</v>
          </cell>
          <cell r="X39">
            <v>-7.031799918148125</v>
          </cell>
          <cell r="Y39">
            <v>-7.1720986217294591</v>
          </cell>
          <cell r="Z39">
            <v>-7.2745963889764145</v>
          </cell>
          <cell r="AA39">
            <v>-7.3204246461680409</v>
          </cell>
          <cell r="AB39">
            <v>-7.3277280450780093</v>
          </cell>
          <cell r="AC39">
            <v>-7.3231198382449199</v>
          </cell>
          <cell r="AD39">
            <v>-7.1911246038364016</v>
          </cell>
          <cell r="AE39">
            <v>-7.0260395606145645</v>
          </cell>
          <cell r="AF39">
            <v>-6.8436576345424616</v>
          </cell>
        </row>
        <row r="40">
          <cell r="A40" t="str">
            <v xml:space="preserve">   To banks</v>
          </cell>
          <cell r="H40">
            <v>-1.5019311958313395</v>
          </cell>
          <cell r="I40">
            <v>-1.6876573853690482</v>
          </cell>
          <cell r="J40">
            <v>-1.6816932711776618</v>
          </cell>
          <cell r="K40">
            <v>-1.7539580925792506</v>
          </cell>
          <cell r="Q40">
            <v>-0.84502876749186628</v>
          </cell>
          <cell r="R40">
            <v>0</v>
          </cell>
          <cell r="S40">
            <v>-0.10809442811091295</v>
          </cell>
          <cell r="T40">
            <v>-0.10280859534674643</v>
          </cell>
          <cell r="U40">
            <v>-9.7977688216142764E-2</v>
          </cell>
          <cell r="V40">
            <v>-9.4506656781019466E-2</v>
          </cell>
          <cell r="W40">
            <v>-9.2576096268458599E-2</v>
          </cell>
          <cell r="X40">
            <v>-8.9959043739652175E-2</v>
          </cell>
          <cell r="Y40">
            <v>-8.739982205954748E-2</v>
          </cell>
          <cell r="Z40">
            <v>-8.3308573472311673E-2</v>
          </cell>
          <cell r="AA40">
            <v>-7.9177459541148451E-2</v>
          </cell>
          <cell r="AB40">
            <v>-7.4391061435845632E-2</v>
          </cell>
          <cell r="AC40">
            <v>-6.8901838477102739E-2</v>
          </cell>
          <cell r="AD40">
            <v>-6.2633544811324382E-2</v>
          </cell>
          <cell r="AE40">
            <v>-5.5478430909876503E-2</v>
          </cell>
          <cell r="AF40">
            <v>-4.8217341313599255E-2</v>
          </cell>
        </row>
        <row r="41">
          <cell r="A41" t="str">
            <v>Interest on non-public debt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</row>
        <row r="42">
          <cell r="A42" t="str">
            <v>Debt forgiveness</v>
          </cell>
          <cell r="H42">
            <v>0</v>
          </cell>
          <cell r="I42">
            <v>0</v>
          </cell>
          <cell r="J42">
            <v>0</v>
          </cell>
          <cell r="K42">
            <v>50.709185993100931</v>
          </cell>
          <cell r="Q42">
            <v>0.64746191321489632</v>
          </cell>
          <cell r="R42">
            <v>0.31412902481596078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A43" t="str">
            <v xml:space="preserve">   By multilateral creditors (excl. IMF)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</row>
        <row r="44">
          <cell r="A44" t="str">
            <v xml:space="preserve">   By bilateral creditors</v>
          </cell>
          <cell r="H44">
            <v>0</v>
          </cell>
          <cell r="I44">
            <v>0</v>
          </cell>
          <cell r="J44">
            <v>0</v>
          </cell>
          <cell r="K44">
            <v>50.709185993100931</v>
          </cell>
          <cell r="Q44">
            <v>0.64746191321489632</v>
          </cell>
          <cell r="R44">
            <v>0.31412902481596078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</row>
        <row r="45">
          <cell r="A45" t="str">
            <v xml:space="preserve">   By banks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</row>
        <row r="46">
          <cell r="A46" t="str">
            <v>Public amortization</v>
          </cell>
          <cell r="H46">
            <v>-19.850764786161179</v>
          </cell>
          <cell r="I46">
            <v>-21.15682496505346</v>
          </cell>
          <cell r="J46">
            <v>-22.248905212600647</v>
          </cell>
          <cell r="K46">
            <v>-16.284714177413544</v>
          </cell>
          <cell r="Q46">
            <v>-22.33634922874543</v>
          </cell>
          <cell r="R46">
            <v>-21.252989845910111</v>
          </cell>
          <cell r="S46">
            <v>-26.871854596265901</v>
          </cell>
          <cell r="T46">
            <v>-28.049830769369457</v>
          </cell>
          <cell r="U46">
            <v>-29.107150547505498</v>
          </cell>
          <cell r="V46">
            <v>-25.363626829820308</v>
          </cell>
          <cell r="W46">
            <v>-26.994818486114855</v>
          </cell>
          <cell r="X46">
            <v>-31.039383555224845</v>
          </cell>
          <cell r="Y46">
            <v>-34.808744462855515</v>
          </cell>
          <cell r="Z46">
            <v>-38.201918912808118</v>
          </cell>
          <cell r="AA46">
            <v>-41.534070114488436</v>
          </cell>
          <cell r="AB46">
            <v>-45.442795013249402</v>
          </cell>
          <cell r="AC46">
            <v>-48.255919857096778</v>
          </cell>
          <cell r="AD46">
            <v>-48.999264685675669</v>
          </cell>
          <cell r="AE46">
            <v>-51.821099056712491</v>
          </cell>
          <cell r="AF46">
            <v>-53.959370227346525</v>
          </cell>
        </row>
        <row r="47">
          <cell r="A47" t="str">
            <v xml:space="preserve">   To multilateral creditors (excl. IMF)</v>
          </cell>
          <cell r="H47">
            <v>-6.7350809095903994</v>
          </cell>
          <cell r="I47">
            <v>-5.6670066870678912</v>
          </cell>
          <cell r="J47">
            <v>-8.8289306399208929</v>
          </cell>
          <cell r="K47">
            <v>-7.0808071933712542</v>
          </cell>
          <cell r="Q47">
            <v>-11.267050233224884</v>
          </cell>
          <cell r="R47">
            <v>-9.5690199606839546</v>
          </cell>
          <cell r="S47">
            <v>-12.422228875057291</v>
          </cell>
          <cell r="T47">
            <v>-12.956766720619465</v>
          </cell>
          <cell r="U47">
            <v>-13.627887606356515</v>
          </cell>
          <cell r="V47">
            <v>-14.087547405839775</v>
          </cell>
          <cell r="W47">
            <v>-14.908336388907014</v>
          </cell>
          <cell r="X47">
            <v>-17.55419543548394</v>
          </cell>
          <cell r="Y47">
            <v>-19.867279242332241</v>
          </cell>
          <cell r="Z47">
            <v>-22.473507596265314</v>
          </cell>
          <cell r="AA47">
            <v>-25.475217696902448</v>
          </cell>
          <cell r="AB47">
            <v>-28.175188817646845</v>
          </cell>
          <cell r="AC47">
            <v>-29.761245892770081</v>
          </cell>
          <cell r="AD47">
            <v>-30.664034457962245</v>
          </cell>
          <cell r="AE47">
            <v>-32.146515538412174</v>
          </cell>
          <cell r="AF47">
            <v>-33.298416533951027</v>
          </cell>
        </row>
        <row r="48">
          <cell r="A48" t="str">
            <v xml:space="preserve">   To bilateral creditors</v>
          </cell>
          <cell r="H48">
            <v>-9.9091945670347332</v>
          </cell>
          <cell r="I48">
            <v>-12.072361378719759</v>
          </cell>
          <cell r="J48">
            <v>-10.225432029005979</v>
          </cell>
          <cell r="K48">
            <v>-6.1283035978751439</v>
          </cell>
          <cell r="Q48">
            <v>-11.069298995520548</v>
          </cell>
          <cell r="R48">
            <v>-9.8547400010816428</v>
          </cell>
          <cell r="S48">
            <v>-14.295143842965329</v>
          </cell>
          <cell r="T48">
            <v>-14.996374792818781</v>
          </cell>
          <cell r="U48">
            <v>-15.417349545117748</v>
          </cell>
          <cell r="V48">
            <v>-11.245460650402288</v>
          </cell>
          <cell r="W48">
            <v>-12.05100586578015</v>
          </cell>
          <cell r="X48">
            <v>-13.442870496495146</v>
          </cell>
          <cell r="Y48">
            <v>-14.891751788145424</v>
          </cell>
          <cell r="Z48">
            <v>-15.670335886609452</v>
          </cell>
          <cell r="AA48">
            <v>-15.991464945011312</v>
          </cell>
          <cell r="AB48">
            <v>-17.189528711187052</v>
          </cell>
          <cell r="AC48">
            <v>-18.40522551405607</v>
          </cell>
          <cell r="AD48">
            <v>-18.232637311283035</v>
          </cell>
          <cell r="AE48">
            <v>-19.565499771811677</v>
          </cell>
          <cell r="AF48">
            <v>-20.54400120081576</v>
          </cell>
        </row>
        <row r="49">
          <cell r="A49" t="str">
            <v xml:space="preserve">   To banks</v>
          </cell>
          <cell r="H49">
            <v>-3.2064893095360474</v>
          </cell>
          <cell r="I49">
            <v>-3.4174568992658076</v>
          </cell>
          <cell r="J49">
            <v>-3.1945425436737764</v>
          </cell>
          <cell r="K49">
            <v>-3.0756033861671468</v>
          </cell>
          <cell r="Q49">
            <v>0</v>
          </cell>
          <cell r="R49">
            <v>-1.8292298841445167</v>
          </cell>
          <cell r="S49">
            <v>-0.15448187824328583</v>
          </cell>
          <cell r="T49">
            <v>-9.6689255931212054E-2</v>
          </cell>
          <cell r="U49">
            <v>-6.1913396031233067E-2</v>
          </cell>
          <cell r="V49">
            <v>-3.061877357824928E-2</v>
          </cell>
          <cell r="W49">
            <v>-3.5476231427691365E-2</v>
          </cell>
          <cell r="X49">
            <v>-4.2317623245768647E-2</v>
          </cell>
          <cell r="Y49">
            <v>-4.9713432377847179E-2</v>
          </cell>
          <cell r="Z49">
            <v>-5.807542993335376E-2</v>
          </cell>
          <cell r="AA49">
            <v>-6.7387472574665E-2</v>
          </cell>
          <cell r="AB49">
            <v>-7.8077484415500359E-2</v>
          </cell>
          <cell r="AC49">
            <v>-8.9448450270630309E-2</v>
          </cell>
          <cell r="AD49">
            <v>-0.10259291643039548</v>
          </cell>
          <cell r="AE49">
            <v>-0.10908374648864549</v>
          </cell>
          <cell r="AF49">
            <v>-0.11695249257973873</v>
          </cell>
        </row>
        <row r="50">
          <cell r="A50" t="str">
            <v>Amortization on account of debt-reduction operations</v>
          </cell>
          <cell r="H50">
            <v>0</v>
          </cell>
          <cell r="I50">
            <v>0</v>
          </cell>
          <cell r="J50">
            <v>0</v>
          </cell>
          <cell r="K50">
            <v>-43.878494236311241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A51" t="str">
            <v xml:space="preserve">   To banks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A52" t="str">
            <v>Rescheduling of current maturities</v>
          </cell>
          <cell r="H52">
            <v>0</v>
          </cell>
          <cell r="I52">
            <v>0</v>
          </cell>
          <cell r="J52">
            <v>0</v>
          </cell>
          <cell r="K52">
            <v>34.776799321860651</v>
          </cell>
          <cell r="Q52">
            <v>17.526562137743696</v>
          </cell>
          <cell r="R52">
            <v>8.5164429790228322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</row>
        <row r="53">
          <cell r="A53" t="str">
            <v xml:space="preserve">   Of obligations to bilateral creditors</v>
          </cell>
          <cell r="H53">
            <v>0</v>
          </cell>
          <cell r="I53">
            <v>0</v>
          </cell>
          <cell r="J53">
            <v>0</v>
          </cell>
          <cell r="K53">
            <v>34.776799321860651</v>
          </cell>
          <cell r="Q53">
            <v>17.526562137743696</v>
          </cell>
          <cell r="R53">
            <v>8.5164429790228322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A54" t="str">
            <v xml:space="preserve">   Of obligations to banks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A55" t="str">
            <v>Accumulation of arrears</v>
          </cell>
          <cell r="H55">
            <v>29.42166923663175</v>
          </cell>
          <cell r="I55">
            <v>23.801428085685139</v>
          </cell>
          <cell r="J55">
            <v>30.371521401327868</v>
          </cell>
          <cell r="K55">
            <v>-25.074932805114244</v>
          </cell>
          <cell r="Q55">
            <v>8.271799963964666</v>
          </cell>
          <cell r="R55">
            <v>-35.64803724333256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-6.3998945239415831E-16</v>
          </cell>
          <cell r="AF55">
            <v>6.3998945239415831E-16</v>
          </cell>
        </row>
        <row r="56">
          <cell r="A56" t="str">
            <v xml:space="preserve">   To multilateral creditors (excl. IMF)</v>
          </cell>
          <cell r="H56">
            <v>4.2378617457495195E-2</v>
          </cell>
          <cell r="I56">
            <v>5.0037099876645001</v>
          </cell>
          <cell r="J56">
            <v>-6.1080542628830328</v>
          </cell>
          <cell r="K56">
            <v>-1.5830036833739511</v>
          </cell>
          <cell r="Q56">
            <v>6.8531833043590353</v>
          </cell>
          <cell r="R56">
            <v>-30.811858416649361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A57" t="str">
            <v xml:space="preserve">   To bilateral creditors</v>
          </cell>
          <cell r="H57">
            <v>24.982700696982167</v>
          </cell>
          <cell r="I57">
            <v>13.781283778628145</v>
          </cell>
          <cell r="J57">
            <v>32.531454460651076</v>
          </cell>
          <cell r="K57">
            <v>-27.316911110212914</v>
          </cell>
          <cell r="Q57">
            <v>0.57358789211376515</v>
          </cell>
          <cell r="R57">
            <v>-0.85971556509883795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-6.3998945239415831E-16</v>
          </cell>
          <cell r="AF57">
            <v>6.3998945239415831E-16</v>
          </cell>
        </row>
        <row r="58">
          <cell r="A58" t="str">
            <v xml:space="preserve">   To banks</v>
          </cell>
          <cell r="H58">
            <v>4.3965899221920921</v>
          </cell>
          <cell r="I58">
            <v>5.0164343193924958</v>
          </cell>
          <cell r="J58">
            <v>3.9481212035598241</v>
          </cell>
          <cell r="K58">
            <v>3.8249819884726222</v>
          </cell>
          <cell r="Q58">
            <v>0.84502876749186628</v>
          </cell>
          <cell r="R58">
            <v>-3.9764632615843665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Total public debt (incl arrears,excl. IMF)</v>
          </cell>
          <cell r="H59">
            <v>748.34208494208497</v>
          </cell>
          <cell r="I59">
            <v>752.20893489512389</v>
          </cell>
          <cell r="J59">
            <v>816.51369527289103</v>
          </cell>
          <cell r="K59">
            <v>808.52274925437246</v>
          </cell>
          <cell r="Q59">
            <v>757.03040145452246</v>
          </cell>
          <cell r="R59">
            <v>785.73768009461173</v>
          </cell>
          <cell r="S59">
            <v>770.29880350975486</v>
          </cell>
          <cell r="T59">
            <v>805.03320485127711</v>
          </cell>
          <cell r="U59">
            <v>841.48643059696178</v>
          </cell>
          <cell r="V59">
            <v>876.29384950638826</v>
          </cell>
          <cell r="W59">
            <v>904.92149039093147</v>
          </cell>
          <cell r="X59">
            <v>931.09168079306517</v>
          </cell>
          <cell r="Y59">
            <v>956.89576885375391</v>
          </cell>
          <cell r="Z59">
            <v>979.62248279522305</v>
          </cell>
          <cell r="AA59">
            <v>964.73755604260555</v>
          </cell>
          <cell r="AB59">
            <v>981.90830375005964</v>
          </cell>
          <cell r="AC59">
            <v>989.10338693518156</v>
          </cell>
          <cell r="AD59">
            <v>993.36759434003159</v>
          </cell>
          <cell r="AE59">
            <v>994.6855893399113</v>
          </cell>
          <cell r="AF59">
            <v>993.17717564809186</v>
          </cell>
        </row>
        <row r="60">
          <cell r="A60" t="str">
            <v xml:space="preserve">   Multilateral debt (excl. IMF)</v>
          </cell>
          <cell r="H60">
            <v>502.7179060871191</v>
          </cell>
          <cell r="I60">
            <v>495.83913059105976</v>
          </cell>
          <cell r="J60">
            <v>543.92418544904046</v>
          </cell>
          <cell r="K60">
            <v>601.61734711524946</v>
          </cell>
          <cell r="Q60">
            <v>478.1500677107212</v>
          </cell>
          <cell r="R60">
            <v>485.36856014348774</v>
          </cell>
          <cell r="S60">
            <v>517.3199577789527</v>
          </cell>
          <cell r="T60">
            <v>536.02606342246088</v>
          </cell>
          <cell r="U60">
            <v>556.3873738963207</v>
          </cell>
          <cell r="V60">
            <v>576.17931980176127</v>
          </cell>
          <cell r="W60">
            <v>594.73198548790879</v>
          </cell>
          <cell r="X60">
            <v>611.17430931060801</v>
          </cell>
          <cell r="Y60">
            <v>628.31158097574712</v>
          </cell>
          <cell r="Z60">
            <v>644.22995144380855</v>
          </cell>
          <cell r="AA60">
            <v>658.90083804395272</v>
          </cell>
          <cell r="AB60">
            <v>671.39347259024748</v>
          </cell>
          <cell r="AC60">
            <v>678.7383655414568</v>
          </cell>
          <cell r="AD60">
            <v>684.58285507937421</v>
          </cell>
          <cell r="AE60">
            <v>688.87904086211586</v>
          </cell>
          <cell r="AF60">
            <v>691.79371633523533</v>
          </cell>
        </row>
        <row r="61">
          <cell r="A61" t="str">
            <v xml:space="preserve">   Bilateral debt</v>
          </cell>
          <cell r="H61">
            <v>219.59142467221167</v>
          </cell>
          <cell r="I61">
            <v>230.34341125342701</v>
          </cell>
          <cell r="J61">
            <v>247.76006363608019</v>
          </cell>
          <cell r="K61">
            <v>178.09239204559515</v>
          </cell>
          <cell r="Q61">
            <v>239.58956683448687</v>
          </cell>
          <cell r="R61">
            <v>265.53100334557462</v>
          </cell>
          <cell r="S61">
            <v>218.10369153089511</v>
          </cell>
          <cell r="T61">
            <v>234.0881514878366</v>
          </cell>
          <cell r="U61">
            <v>250.1163735557015</v>
          </cell>
          <cell r="V61">
            <v>265.03852908469139</v>
          </cell>
          <cell r="W61">
            <v>275.03055596466078</v>
          </cell>
          <cell r="X61">
            <v>284.85505619777041</v>
          </cell>
          <cell r="Y61">
            <v>293.57158602569802</v>
          </cell>
          <cell r="Z61">
            <v>300.43800492903915</v>
          </cell>
          <cell r="AA61">
            <v>305.83671799865277</v>
          </cell>
          <cell r="AB61">
            <v>310.51483115981193</v>
          </cell>
          <cell r="AC61">
            <v>310.3650213937247</v>
          </cell>
          <cell r="AD61">
            <v>308.78473926065732</v>
          </cell>
          <cell r="AE61">
            <v>305.80654847779539</v>
          </cell>
          <cell r="AF61">
            <v>301.38345931285642</v>
          </cell>
        </row>
        <row r="62">
          <cell r="A62" t="str">
            <v xml:space="preserve">   Debt to banks</v>
          </cell>
          <cell r="H62">
            <v>26.032754182754179</v>
          </cell>
          <cell r="I62">
            <v>26.026393050637125</v>
          </cell>
          <cell r="J62">
            <v>24.829446187770337</v>
          </cell>
          <cell r="K62">
            <v>28.813010093527868</v>
          </cell>
          <cell r="Q62">
            <v>39.290766909314257</v>
          </cell>
          <cell r="R62">
            <v>34.838116605549402</v>
          </cell>
          <cell r="S62">
            <v>34.875154199907037</v>
          </cell>
          <cell r="T62">
            <v>34.918989940979692</v>
          </cell>
          <cell r="U62">
            <v>34.982683144939671</v>
          </cell>
          <cell r="V62">
            <v>35.076000619935378</v>
          </cell>
          <cell r="W62">
            <v>35.158948938361881</v>
          </cell>
          <cell r="X62">
            <v>35.062315284686548</v>
          </cell>
          <cell r="Y62">
            <v>35.012601852308698</v>
          </cell>
          <cell r="Z62">
            <v>34.954526422375352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>Other (non-public) debt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Total stock of arrears</v>
          </cell>
          <cell r="H64">
            <v>67.567567567567565</v>
          </cell>
          <cell r="I64">
            <v>76.530754562789426</v>
          </cell>
          <cell r="J64">
            <v>111.60994360610044</v>
          </cell>
          <cell r="K64">
            <v>89.255468737999934</v>
          </cell>
          <cell r="Q64">
            <v>34.507575194621076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-6.3998945239415831E-16</v>
          </cell>
          <cell r="AF64">
            <v>0</v>
          </cell>
        </row>
        <row r="65">
          <cell r="A65" t="str">
            <v xml:space="preserve">   To multilateral creditors (excl. IMF)</v>
          </cell>
          <cell r="H65">
            <v>7.2962844654974957</v>
          </cell>
          <cell r="I65">
            <v>9.5902065921493218</v>
          </cell>
          <cell r="J65">
            <v>15.428535745040628</v>
          </cell>
          <cell r="K65">
            <v>13.700696608452072</v>
          </cell>
          <cell r="Q65">
            <v>29.82611676320019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</row>
        <row r="66">
          <cell r="A66" t="str">
            <v xml:space="preserve">   To bilateral creditors</v>
          </cell>
          <cell r="H66">
            <v>50.181514762301731</v>
          </cell>
          <cell r="I66">
            <v>52.626373812826614</v>
          </cell>
          <cell r="J66">
            <v>79.019165472797567</v>
          </cell>
          <cell r="K66">
            <v>52.656100225320401</v>
          </cell>
          <cell r="Q66">
            <v>0.83221130257832132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-6.3998945239415831E-16</v>
          </cell>
          <cell r="AF66">
            <v>0</v>
          </cell>
        </row>
        <row r="67">
          <cell r="A67" t="str">
            <v xml:space="preserve">   To banks</v>
          </cell>
          <cell r="H67">
            <v>10.089768339768341</v>
          </cell>
          <cell r="I67">
            <v>14.314174157813493</v>
          </cell>
          <cell r="J67">
            <v>17.162242388262236</v>
          </cell>
          <cell r="K67">
            <v>22.898671904227459</v>
          </cell>
          <cell r="Q67">
            <v>3.8492471288425651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Total cash payments</v>
          </cell>
          <cell r="H68">
            <v>2.6250482620797175</v>
          </cell>
          <cell r="I68">
            <v>4.9898344801970271</v>
          </cell>
          <cell r="J68">
            <v>2.1772713147663616</v>
          </cell>
          <cell r="K68">
            <v>11.663512674299504</v>
          </cell>
          <cell r="Q68">
            <v>7.9446948598765346</v>
          </cell>
          <cell r="R68">
            <v>42.491121316779626</v>
          </cell>
          <cell r="S68">
            <v>18.872928020703704</v>
          </cell>
          <cell r="T68">
            <v>19.770937215058929</v>
          </cell>
          <cell r="U68">
            <v>22.276730247862901</v>
          </cell>
          <cell r="V68">
            <v>23.277501034309058</v>
          </cell>
          <cell r="W68">
            <v>26.004771046871035</v>
          </cell>
          <cell r="X68">
            <v>32.515008820183184</v>
          </cell>
          <cell r="Y68">
            <v>35.207593833064138</v>
          </cell>
          <cell r="Z68">
            <v>36.452125957805713</v>
          </cell>
          <cell r="AA68">
            <v>37.773558752079779</v>
          </cell>
          <cell r="AB68">
            <v>40.597080434595433</v>
          </cell>
          <cell r="AC68">
            <v>39.034504362322885</v>
          </cell>
          <cell r="AD68">
            <v>40.219425726456301</v>
          </cell>
          <cell r="AE68">
            <v>42.110334886867697</v>
          </cell>
          <cell r="AF68">
            <v>43.669885859247557</v>
          </cell>
        </row>
        <row r="69">
          <cell r="A69" t="str">
            <v xml:space="preserve">   Interst</v>
          </cell>
          <cell r="H69">
            <v>0</v>
          </cell>
          <cell r="I69">
            <v>0</v>
          </cell>
          <cell r="J69">
            <v>0</v>
          </cell>
          <cell r="K69">
            <v>5.3388523524091198</v>
          </cell>
          <cell r="Q69">
            <v>0.54436660665819492</v>
          </cell>
          <cell r="R69">
            <v>25.236963724603406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 xml:space="preserve">   Principal</v>
          </cell>
          <cell r="H70">
            <v>2.6250482620797175</v>
          </cell>
          <cell r="I70">
            <v>4.9898344801970271</v>
          </cell>
          <cell r="J70">
            <v>2.1772713147663616</v>
          </cell>
          <cell r="K70">
            <v>6.3246603218903843</v>
          </cell>
          <cell r="Q70">
            <v>7.4003282532183396</v>
          </cell>
          <cell r="R70">
            <v>17.25415759217622</v>
          </cell>
          <cell r="S70">
            <v>18.872928020703704</v>
          </cell>
          <cell r="T70">
            <v>19.770937215058929</v>
          </cell>
          <cell r="U70">
            <v>22.276730247862901</v>
          </cell>
          <cell r="V70">
            <v>23.277501034309058</v>
          </cell>
          <cell r="W70">
            <v>26.004771046871035</v>
          </cell>
          <cell r="X70">
            <v>32.515008820183184</v>
          </cell>
          <cell r="Y70">
            <v>35.207593833064138</v>
          </cell>
          <cell r="Z70">
            <v>36.452125957805713</v>
          </cell>
          <cell r="AA70">
            <v>37.773558752079779</v>
          </cell>
          <cell r="AB70">
            <v>40.597080434595433</v>
          </cell>
          <cell r="AC70">
            <v>39.034504362322885</v>
          </cell>
          <cell r="AD70">
            <v>40.219425726456301</v>
          </cell>
          <cell r="AE70">
            <v>42.110334886867697</v>
          </cell>
          <cell r="AF70">
            <v>43.669885859247557</v>
          </cell>
        </row>
        <row r="71">
          <cell r="A71" t="str">
            <v>Multilateral creditors</v>
          </cell>
          <cell r="H71">
            <v>2.6250482620797175</v>
          </cell>
          <cell r="I71">
            <v>4.2359664124750278</v>
          </cell>
          <cell r="J71">
            <v>2.1772713147663616</v>
          </cell>
          <cell r="K71">
            <v>11.663512674299504</v>
          </cell>
          <cell r="Q71">
            <v>7.5333282532183397</v>
          </cell>
          <cell r="R71">
            <v>31.143259478872331</v>
          </cell>
          <cell r="S71">
            <v>12.175683085639765</v>
          </cell>
          <cell r="T71">
            <v>12.56716468336867</v>
          </cell>
          <cell r="U71">
            <v>14.652371973407575</v>
          </cell>
          <cell r="V71">
            <v>16.348168094707841</v>
          </cell>
          <cell r="W71">
            <v>16.902754657153626</v>
          </cell>
          <cell r="X71">
            <v>22.369781887590456</v>
          </cell>
          <cell r="Y71">
            <v>23.951047073810845</v>
          </cell>
          <cell r="Z71">
            <v>24.297827329012925</v>
          </cell>
          <cell r="AA71">
            <v>24.893820304831777</v>
          </cell>
          <cell r="AB71">
            <v>26.767263390728552</v>
          </cell>
          <cell r="AC71">
            <v>24.250026795876355</v>
          </cell>
          <cell r="AD71">
            <v>24.866868625751959</v>
          </cell>
          <cell r="AE71">
            <v>25.878410179317079</v>
          </cell>
          <cell r="AF71">
            <v>26.651042221241923</v>
          </cell>
        </row>
        <row r="72">
          <cell r="A72" t="str">
            <v>IMF</v>
          </cell>
          <cell r="H72">
            <v>1.1359935494294311</v>
          </cell>
          <cell r="I72">
            <v>0.51527285825576408</v>
          </cell>
          <cell r="J72">
            <v>0.50795733944515198</v>
          </cell>
          <cell r="K72">
            <v>3.012984084721599</v>
          </cell>
          <cell r="Q72">
            <v>0.64932825321833887</v>
          </cell>
          <cell r="R72">
            <v>7.5370579538078908E-2</v>
          </cell>
          <cell r="S72">
            <v>0.16630087790184658</v>
          </cell>
          <cell r="T72">
            <v>0.16582263889845361</v>
          </cell>
          <cell r="U72">
            <v>1.6603110931349443</v>
          </cell>
          <cell r="V72">
            <v>3.1400376075281629</v>
          </cell>
          <cell r="W72">
            <v>3.1180620146719042</v>
          </cell>
          <cell r="X72">
            <v>6.7144766274534291</v>
          </cell>
          <cell r="Y72">
            <v>6.6815416340118823</v>
          </cell>
          <cell r="Z72">
            <v>5.1607538666759014</v>
          </cell>
          <cell r="AA72">
            <v>3.6474053632093937</v>
          </cell>
          <cell r="AB72">
            <v>3.6293488975067913</v>
          </cell>
          <cell r="AC72">
            <v>-7.0871627882998054E-7</v>
          </cell>
          <cell r="AD72">
            <v>-7.0871627882998054E-7</v>
          </cell>
          <cell r="AE72">
            <v>-7.0871627882998054E-7</v>
          </cell>
          <cell r="AF72">
            <v>-7.0871627882998054E-7</v>
          </cell>
        </row>
        <row r="73">
          <cell r="A73" t="str">
            <v>Other multilaterals</v>
          </cell>
          <cell r="H73">
            <v>1.4890547126502864</v>
          </cell>
          <cell r="I73">
            <v>3.7206935542192641</v>
          </cell>
          <cell r="J73">
            <v>1.6693139753212098</v>
          </cell>
          <cell r="K73">
            <v>8.650528589577906</v>
          </cell>
          <cell r="Q73">
            <v>6.8840000000000003</v>
          </cell>
          <cell r="R73">
            <v>31.067888899334253</v>
          </cell>
          <cell r="S73">
            <v>12.009382207737918</v>
          </cell>
          <cell r="T73">
            <v>12.401342044470217</v>
          </cell>
          <cell r="U73">
            <v>12.992060880272632</v>
          </cell>
          <cell r="V73">
            <v>13.208130487179679</v>
          </cell>
          <cell r="W73">
            <v>13.784692642481723</v>
          </cell>
          <cell r="X73">
            <v>15.655305260137027</v>
          </cell>
          <cell r="Y73">
            <v>17.269505439798962</v>
          </cell>
          <cell r="Z73">
            <v>19.137073462337025</v>
          </cell>
          <cell r="AA73">
            <v>21.246414941622387</v>
          </cell>
          <cell r="AB73">
            <v>23.137914493221764</v>
          </cell>
          <cell r="AC73">
            <v>24.250027504592634</v>
          </cell>
          <cell r="AD73">
            <v>24.866869334468237</v>
          </cell>
          <cell r="AE73">
            <v>25.878410888033361</v>
          </cell>
          <cell r="AF73">
            <v>26.651042929958201</v>
          </cell>
        </row>
        <row r="74">
          <cell r="A74" t="str">
            <v>Bilateral creditors</v>
          </cell>
          <cell r="H74">
            <v>0</v>
          </cell>
          <cell r="I74">
            <v>0.75386806772199977</v>
          </cell>
          <cell r="J74">
            <v>0</v>
          </cell>
          <cell r="K74">
            <v>0</v>
          </cell>
          <cell r="Q74">
            <v>0.41136660665819541</v>
          </cell>
          <cell r="R74">
            <v>7.2377318379073001</v>
          </cell>
          <cell r="S74">
            <v>6.512211345724098</v>
          </cell>
          <cell r="T74">
            <v>7.0638738938837218</v>
          </cell>
          <cell r="U74">
            <v>7.512625209358534</v>
          </cell>
          <cell r="V74">
            <v>6.8422119272861543</v>
          </cell>
          <cell r="W74">
            <v>9.0131607737173169</v>
          </cell>
          <cell r="X74">
            <v>10.053440044069166</v>
          </cell>
          <cell r="Y74">
            <v>11.161403758700256</v>
          </cell>
          <cell r="Z74">
            <v>12.05619215200168</v>
          </cell>
          <cell r="AA74">
            <v>12.77803691974384</v>
          </cell>
          <cell r="AB74">
            <v>13.724018993913374</v>
          </cell>
          <cell r="AC74">
            <v>14.67459817023704</v>
          </cell>
          <cell r="AD74">
            <v>15.237906322719384</v>
          </cell>
          <cell r="AE74">
            <v>16.117734876673367</v>
          </cell>
          <cell r="AF74">
            <v>16.904232153784513</v>
          </cell>
        </row>
        <row r="75">
          <cell r="A75" t="str">
            <v>Paris Club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Q75">
            <v>0.38300000000000001</v>
          </cell>
          <cell r="R75">
            <v>2.1201171970577892</v>
          </cell>
          <cell r="S75">
            <v>2.3857896497366355</v>
          </cell>
          <cell r="T75">
            <v>2.3517973568074231</v>
          </cell>
          <cell r="U75">
            <v>2.5276854382054612</v>
          </cell>
          <cell r="V75">
            <v>2.5615120482288125</v>
          </cell>
          <cell r="W75">
            <v>3.3397884871498329</v>
          </cell>
          <cell r="X75">
            <v>3.8991890026695195</v>
          </cell>
          <cell r="Y75">
            <v>4.5225647330830636</v>
          </cell>
          <cell r="Z75">
            <v>5.1809916751719225</v>
          </cell>
          <cell r="AA75">
            <v>5.8637028331285901</v>
          </cell>
          <cell r="AB75">
            <v>6.613027945454391</v>
          </cell>
          <cell r="AC75">
            <v>7.3862248954732417</v>
          </cell>
          <cell r="AD75">
            <v>8.1907588257359869</v>
          </cell>
          <cell r="AE75">
            <v>9.0194844541077615</v>
          </cell>
          <cell r="AF75">
            <v>9.8070636615875184</v>
          </cell>
        </row>
        <row r="76">
          <cell r="A76" t="str">
            <v>Total short-term debt</v>
          </cell>
          <cell r="H76">
            <v>0.28000000000000003</v>
          </cell>
          <cell r="I76">
            <v>0.30299999999999999</v>
          </cell>
          <cell r="J76">
            <v>0.30199999999999999</v>
          </cell>
          <cell r="K76">
            <v>0.32400000000000001</v>
          </cell>
          <cell r="Q76">
            <v>0.27900000000000003</v>
          </cell>
          <cell r="R76">
            <v>0.25700000000000001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Impact of debt reduction operations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A78" t="str">
            <v xml:space="preserve">   Impact of bank debt reduction operations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-</v>
          </cell>
          <cell r="H79" t="str">
            <v>-</v>
          </cell>
          <cell r="I79" t="str">
            <v>-</v>
          </cell>
          <cell r="J79" t="str">
            <v>-</v>
          </cell>
          <cell r="K79" t="str">
            <v>-</v>
          </cell>
          <cell r="Q79" t="str">
            <v>-</v>
          </cell>
          <cell r="R79" t="str">
            <v>-</v>
          </cell>
          <cell r="S79" t="str">
            <v>-</v>
          </cell>
          <cell r="T79" t="str">
            <v>-</v>
          </cell>
          <cell r="U79" t="str">
            <v>-</v>
          </cell>
          <cell r="V79" t="str">
            <v>-</v>
          </cell>
          <cell r="W79" t="str">
            <v>-</v>
          </cell>
          <cell r="X79" t="str">
            <v>-</v>
          </cell>
        </row>
        <row r="81">
          <cell r="A81" t="str">
            <v>IMF relations -- in SDR millions (excl. T.F.)</v>
          </cell>
        </row>
        <row r="82">
          <cell r="A82" t="str">
            <v>Quota</v>
          </cell>
          <cell r="H82">
            <v>30.399999999999594</v>
          </cell>
          <cell r="I82">
            <v>41.2</v>
          </cell>
          <cell r="J82">
            <v>41.199999999999896</v>
          </cell>
          <cell r="K82">
            <v>41.199999999999811</v>
          </cell>
          <cell r="Q82">
            <v>55.7</v>
          </cell>
          <cell r="R82">
            <v>55.7</v>
          </cell>
          <cell r="S82">
            <v>55.7</v>
          </cell>
          <cell r="T82">
            <v>55.7</v>
          </cell>
          <cell r="U82">
            <v>55.7</v>
          </cell>
          <cell r="V82">
            <v>55.7</v>
          </cell>
          <cell r="W82">
            <v>55.7</v>
          </cell>
          <cell r="X82">
            <v>55.7</v>
          </cell>
          <cell r="Y82">
            <v>55.7</v>
          </cell>
          <cell r="Z82">
            <v>55.7</v>
          </cell>
          <cell r="AA82">
            <v>55.7</v>
          </cell>
          <cell r="AB82">
            <v>55.7</v>
          </cell>
          <cell r="AC82">
            <v>55.7</v>
          </cell>
          <cell r="AD82">
            <v>55.7</v>
          </cell>
          <cell r="AE82">
            <v>55.7</v>
          </cell>
          <cell r="AF82">
            <v>55.7</v>
          </cell>
        </row>
        <row r="83">
          <cell r="A83" t="str">
            <v>IMF interest and charges</v>
          </cell>
          <cell r="H83">
            <v>1.0711710000000001</v>
          </cell>
          <cell r="I83">
            <v>0.78570899999999988</v>
          </cell>
          <cell r="J83">
            <v>0.60107399999999989</v>
          </cell>
          <cell r="K83">
            <v>0.84707999999999983</v>
          </cell>
          <cell r="Q83">
            <v>0.385439215</v>
          </cell>
          <cell r="R83">
            <v>0.38239921499999996</v>
          </cell>
          <cell r="S83">
            <v>0.48239921499999999</v>
          </cell>
          <cell r="T83">
            <v>0.48239921499999999</v>
          </cell>
          <cell r="U83">
            <v>0.48239921499999999</v>
          </cell>
          <cell r="V83">
            <v>0.47415921500000002</v>
          </cell>
          <cell r="W83">
            <v>0.45767921499999997</v>
          </cell>
          <cell r="X83">
            <v>0.44119921500000003</v>
          </cell>
          <cell r="Y83">
            <v>0.40471921499999997</v>
          </cell>
          <cell r="Z83">
            <v>0.36823921500000001</v>
          </cell>
          <cell r="AA83">
            <v>0.33999921499999997</v>
          </cell>
          <cell r="AB83">
            <v>0.319999215</v>
          </cell>
          <cell r="AC83">
            <v>0.29999921499999999</v>
          </cell>
          <cell r="AD83">
            <v>0.29999921499999999</v>
          </cell>
          <cell r="AE83">
            <v>0.29999921499999999</v>
          </cell>
          <cell r="AF83">
            <v>0.29999921499999999</v>
          </cell>
        </row>
        <row r="84">
          <cell r="A84" t="str">
            <v>GRA and SAF/ESAF</v>
          </cell>
          <cell r="H84">
            <v>0.50617100000000004</v>
          </cell>
          <cell r="I84">
            <v>0.19470899999999999</v>
          </cell>
          <cell r="J84">
            <v>0.15207399999999999</v>
          </cell>
          <cell r="K84">
            <v>0.46235300000000001</v>
          </cell>
          <cell r="Q84">
            <v>8.5439214999999999E-2</v>
          </cell>
          <cell r="R84">
            <v>8.2399214999999998E-2</v>
          </cell>
          <cell r="S84">
            <v>0.182399215</v>
          </cell>
          <cell r="T84">
            <v>0.182399215</v>
          </cell>
          <cell r="U84">
            <v>0.182399215</v>
          </cell>
          <cell r="V84">
            <v>0.17415921500000001</v>
          </cell>
          <cell r="W84">
            <v>0.15767921500000001</v>
          </cell>
          <cell r="X84">
            <v>0.14119921500000002</v>
          </cell>
          <cell r="Y84">
            <v>0.104719215</v>
          </cell>
          <cell r="Z84">
            <v>6.8239215000000006E-2</v>
          </cell>
          <cell r="AA84">
            <v>3.9999214999999998E-2</v>
          </cell>
          <cell r="AB84">
            <v>1.9999214999999997E-2</v>
          </cell>
          <cell r="AC84">
            <v>-7.8500000000314429E-7</v>
          </cell>
          <cell r="AD84">
            <v>-7.8500000000314429E-7</v>
          </cell>
          <cell r="AE84">
            <v>-7.8500000000314429E-7</v>
          </cell>
          <cell r="AF84">
            <v>-7.8500000000314429E-7</v>
          </cell>
        </row>
        <row r="85">
          <cell r="A85" t="str">
            <v>SDR charges (paid by BEAC)</v>
          </cell>
          <cell r="H85">
            <v>0.56499999999999995</v>
          </cell>
          <cell r="I85">
            <v>0.59099999999999986</v>
          </cell>
          <cell r="J85">
            <v>0.4489999999999999</v>
          </cell>
          <cell r="K85">
            <v>0.38472699999999987</v>
          </cell>
          <cell r="Q85">
            <v>0.3</v>
          </cell>
          <cell r="R85">
            <v>0.3</v>
          </cell>
          <cell r="S85">
            <v>0.3</v>
          </cell>
          <cell r="T85">
            <v>0.3</v>
          </cell>
          <cell r="U85">
            <v>0.3</v>
          </cell>
          <cell r="V85">
            <v>0.3</v>
          </cell>
          <cell r="W85">
            <v>0.3</v>
          </cell>
          <cell r="X85">
            <v>0.3</v>
          </cell>
          <cell r="Y85">
            <v>0.3</v>
          </cell>
          <cell r="Z85">
            <v>0.3</v>
          </cell>
          <cell r="AA85">
            <v>0.3</v>
          </cell>
          <cell r="AB85">
            <v>0.3</v>
          </cell>
          <cell r="AC85">
            <v>0.3</v>
          </cell>
          <cell r="AD85">
            <v>0.3</v>
          </cell>
          <cell r="AE85">
            <v>0.3</v>
          </cell>
          <cell r="AF85">
            <v>0.3</v>
          </cell>
        </row>
        <row r="86">
          <cell r="A86" t="str">
            <v>IMF disbursements</v>
          </cell>
          <cell r="H86">
            <v>0</v>
          </cell>
          <cell r="I86">
            <v>0</v>
          </cell>
          <cell r="J86">
            <v>0</v>
          </cell>
          <cell r="K86">
            <v>10.71</v>
          </cell>
          <cell r="Q86">
            <v>0</v>
          </cell>
          <cell r="R86">
            <v>20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A87" t="str">
            <v xml:space="preserve">GRA </v>
          </cell>
          <cell r="H87">
            <v>0</v>
          </cell>
          <cell r="I87">
            <v>0</v>
          </cell>
          <cell r="J87">
            <v>0</v>
          </cell>
          <cell r="K87">
            <v>10.71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A88" t="str">
            <v>SAF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A89" t="str">
            <v>ESAF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Q89">
            <v>0</v>
          </cell>
          <cell r="R89">
            <v>20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IMF repurchases/repayments</v>
          </cell>
          <cell r="H90">
            <v>2.4369999999999998</v>
          </cell>
          <cell r="I90">
            <v>1.8485</v>
          </cell>
          <cell r="J90">
            <v>2.0590000000000002</v>
          </cell>
          <cell r="K90">
            <v>2.9630000000000001</v>
          </cell>
          <cell r="Q90">
            <v>0.60799999999999998</v>
          </cell>
          <cell r="R90">
            <v>0</v>
          </cell>
          <cell r="S90">
            <v>0</v>
          </cell>
          <cell r="T90">
            <v>0</v>
          </cell>
          <cell r="U90">
            <v>1.6480000000000001</v>
          </cell>
          <cell r="V90">
            <v>3.2960000000000003</v>
          </cell>
          <cell r="W90">
            <v>3.2960000000000003</v>
          </cell>
          <cell r="X90">
            <v>7.2960000000000012</v>
          </cell>
          <cell r="Y90">
            <v>7.2960000000000012</v>
          </cell>
          <cell r="Z90">
            <v>5.6480000000000006</v>
          </cell>
          <cell r="AA90">
            <v>4</v>
          </cell>
          <cell r="AB90">
            <v>4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 xml:space="preserve">GRA </v>
          </cell>
          <cell r="H91">
            <v>2.4369999999999998</v>
          </cell>
          <cell r="I91">
            <v>1.8485</v>
          </cell>
          <cell r="J91">
            <v>0.158</v>
          </cell>
          <cell r="K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SAF</v>
          </cell>
          <cell r="H92">
            <v>0</v>
          </cell>
          <cell r="I92">
            <v>0</v>
          </cell>
          <cell r="J92">
            <v>1.901</v>
          </cell>
          <cell r="K92">
            <v>2.9630000000000001</v>
          </cell>
          <cell r="Q92">
            <v>0.60799999999999998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ESAF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1.6480000000000001</v>
          </cell>
          <cell r="V93">
            <v>3.2960000000000003</v>
          </cell>
          <cell r="W93">
            <v>3.2960000000000003</v>
          </cell>
          <cell r="X93">
            <v>7.2960000000000012</v>
          </cell>
          <cell r="Y93">
            <v>7.2960000000000012</v>
          </cell>
          <cell r="Z93">
            <v>5.6480000000000006</v>
          </cell>
          <cell r="AA93">
            <v>4</v>
          </cell>
          <cell r="AB93">
            <v>4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A94" t="str">
            <v>Actual repayments (cash basis)</v>
          </cell>
          <cell r="H94">
            <v>2.4369999999999998</v>
          </cell>
          <cell r="I94">
            <v>1.1875</v>
          </cell>
          <cell r="J94">
            <v>1.1326700000000001</v>
          </cell>
          <cell r="K94">
            <v>3.3281369999999999</v>
          </cell>
          <cell r="Q94">
            <v>0.60799999999999998</v>
          </cell>
          <cell r="R94">
            <v>0</v>
          </cell>
          <cell r="S94">
            <v>0</v>
          </cell>
          <cell r="T94">
            <v>0</v>
          </cell>
          <cell r="U94">
            <v>1.6480000000000001</v>
          </cell>
          <cell r="V94">
            <v>3.2960000000000003</v>
          </cell>
          <cell r="W94">
            <v>3.2960000000000003</v>
          </cell>
          <cell r="X94">
            <v>7.2960000000000012</v>
          </cell>
          <cell r="Y94">
            <v>7.2960000000000012</v>
          </cell>
          <cell r="Z94">
            <v>5.6480000000000006</v>
          </cell>
          <cell r="AA94">
            <v>4</v>
          </cell>
          <cell r="AB94">
            <v>4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 xml:space="preserve">GRA </v>
          </cell>
          <cell r="H95">
            <v>2.4369999999999998</v>
          </cell>
          <cell r="I95">
            <v>1.1875</v>
          </cell>
          <cell r="J95">
            <v>0.40600000000000003</v>
          </cell>
          <cell r="K95">
            <v>0.40625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SAF</v>
          </cell>
          <cell r="H96">
            <v>0</v>
          </cell>
          <cell r="I96">
            <v>0</v>
          </cell>
          <cell r="J96">
            <v>0.72667000000000004</v>
          </cell>
          <cell r="K96">
            <v>2.9218869999999999</v>
          </cell>
          <cell r="Q96">
            <v>0.60799999999999998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ESAF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1.6480000000000001</v>
          </cell>
          <cell r="V97">
            <v>3.2960000000000003</v>
          </cell>
          <cell r="W97">
            <v>3.2960000000000003</v>
          </cell>
          <cell r="X97">
            <v>7.2960000000000012</v>
          </cell>
          <cell r="Y97">
            <v>7.2960000000000012</v>
          </cell>
          <cell r="Z97">
            <v>5.6480000000000006</v>
          </cell>
          <cell r="AA97">
            <v>4</v>
          </cell>
          <cell r="AB97">
            <v>4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A98" t="str">
            <v>Stock of arrears</v>
          </cell>
          <cell r="H98">
            <v>-6.9999999999996732E-3</v>
          </cell>
          <cell r="I98">
            <v>0.65400000000000036</v>
          </cell>
          <cell r="J98">
            <v>1.5803300000000005</v>
          </cell>
          <cell r="K98">
            <v>1.2151930000000011</v>
          </cell>
          <cell r="Q98">
            <v>2.3599999999923682E-4</v>
          </cell>
          <cell r="R98">
            <v>2.3599999999923682E-4</v>
          </cell>
          <cell r="S98">
            <v>2.3599999999923682E-4</v>
          </cell>
          <cell r="T98">
            <v>2.3599999999923682E-4</v>
          </cell>
          <cell r="U98">
            <v>2.3599999999923682E-4</v>
          </cell>
          <cell r="V98">
            <v>2.3599999999923682E-4</v>
          </cell>
          <cell r="W98">
            <v>2.3599999999923682E-4</v>
          </cell>
          <cell r="X98">
            <v>2.3599999999923682E-4</v>
          </cell>
          <cell r="Y98">
            <v>2.3599999999923682E-4</v>
          </cell>
          <cell r="Z98">
            <v>2.3599999999923682E-4</v>
          </cell>
          <cell r="AA98">
            <v>2.3599999999923682E-4</v>
          </cell>
          <cell r="AB98">
            <v>2.3599999999923682E-4</v>
          </cell>
          <cell r="AC98">
            <v>2.3599999999923682E-4</v>
          </cell>
          <cell r="AD98">
            <v>2.3599999999923682E-4</v>
          </cell>
          <cell r="AE98">
            <v>2.3599999999923682E-4</v>
          </cell>
          <cell r="AF98">
            <v>2.3599999999923682E-4</v>
          </cell>
        </row>
        <row r="99">
          <cell r="A99" t="str">
            <v>Charges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</row>
        <row r="100">
          <cell r="A100" t="str">
            <v xml:space="preserve">GRA </v>
          </cell>
          <cell r="H100">
            <v>-6.9999999999996732E-3</v>
          </cell>
          <cell r="I100">
            <v>0.65400000000000036</v>
          </cell>
          <cell r="J100">
            <v>0.40600000000000036</v>
          </cell>
          <cell r="K100">
            <v>-2.499999999996394E-4</v>
          </cell>
          <cell r="Q100">
            <v>1.9300000000077588E-4</v>
          </cell>
          <cell r="R100">
            <v>1.9300000000077588E-4</v>
          </cell>
          <cell r="S100">
            <v>1.9300000000077588E-4</v>
          </cell>
          <cell r="T100">
            <v>1.9300000000077588E-4</v>
          </cell>
          <cell r="U100">
            <v>1.9300000000077588E-4</v>
          </cell>
          <cell r="V100">
            <v>1.9300000000077588E-4</v>
          </cell>
          <cell r="W100">
            <v>1.9300000000077588E-4</v>
          </cell>
          <cell r="X100">
            <v>1.9300000000077588E-4</v>
          </cell>
          <cell r="Y100">
            <v>1.9300000000077588E-4</v>
          </cell>
          <cell r="Z100">
            <v>1.9300000000077588E-4</v>
          </cell>
          <cell r="AA100">
            <v>1.9300000000077588E-4</v>
          </cell>
          <cell r="AB100">
            <v>1.9300000000077588E-4</v>
          </cell>
          <cell r="AC100">
            <v>1.9300000000077588E-4</v>
          </cell>
          <cell r="AD100">
            <v>1.9300000000077588E-4</v>
          </cell>
          <cell r="AE100">
            <v>1.9300000000077588E-4</v>
          </cell>
          <cell r="AF100">
            <v>1.9300000000077588E-4</v>
          </cell>
        </row>
        <row r="101">
          <cell r="A101" t="str">
            <v>SAF</v>
          </cell>
          <cell r="H101">
            <v>0</v>
          </cell>
          <cell r="I101">
            <v>0</v>
          </cell>
          <cell r="J101">
            <v>1.1743299999999999</v>
          </cell>
          <cell r="K101">
            <v>1.2154430000000005</v>
          </cell>
          <cell r="Q101">
            <v>4.3000000000237293E-5</v>
          </cell>
          <cell r="R101">
            <v>4.3000000000237293E-5</v>
          </cell>
          <cell r="S101">
            <v>4.3000000000237293E-5</v>
          </cell>
          <cell r="T101">
            <v>4.3000000000237293E-5</v>
          </cell>
          <cell r="U101">
            <v>4.3000000000237293E-5</v>
          </cell>
          <cell r="V101">
            <v>4.3000000000237293E-5</v>
          </cell>
          <cell r="W101">
            <v>4.3000000000237293E-5</v>
          </cell>
          <cell r="X101">
            <v>4.3000000000237293E-5</v>
          </cell>
          <cell r="Y101">
            <v>4.3000000000237293E-5</v>
          </cell>
          <cell r="Z101">
            <v>4.3000000000237293E-5</v>
          </cell>
          <cell r="AA101">
            <v>4.3000000000237293E-5</v>
          </cell>
          <cell r="AB101">
            <v>4.3000000000237293E-5</v>
          </cell>
          <cell r="AC101">
            <v>4.3000000000237293E-5</v>
          </cell>
          <cell r="AD101">
            <v>4.3000000000237293E-5</v>
          </cell>
          <cell r="AE101">
            <v>4.3000000000237293E-5</v>
          </cell>
          <cell r="AF101">
            <v>4.3000000000237293E-5</v>
          </cell>
        </row>
        <row r="102">
          <cell r="A102" t="str">
            <v>ESAF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</row>
        <row r="103">
          <cell r="A103" t="str">
            <v>Arrears repayments (gross)</v>
          </cell>
          <cell r="H103">
            <v>0</v>
          </cell>
          <cell r="I103">
            <v>0</v>
          </cell>
          <cell r="J103">
            <v>0</v>
          </cell>
          <cell r="K103">
            <v>1.6214430000000009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A104" t="str">
            <v>Charges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</row>
        <row r="105">
          <cell r="A105" t="str">
            <v xml:space="preserve">GRA </v>
          </cell>
          <cell r="H105">
            <v>0</v>
          </cell>
          <cell r="I105">
            <v>0</v>
          </cell>
          <cell r="J105">
            <v>0</v>
          </cell>
          <cell r="K105">
            <v>0.40600000000000036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</row>
        <row r="106">
          <cell r="A106" t="str">
            <v>SAF</v>
          </cell>
          <cell r="H106">
            <v>0</v>
          </cell>
          <cell r="I106">
            <v>0</v>
          </cell>
          <cell r="J106">
            <v>0</v>
          </cell>
          <cell r="K106">
            <v>1.2154430000000005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</row>
        <row r="107">
          <cell r="A107" t="str">
            <v>ESAF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>UFR outstanding, e.o.p.</v>
          </cell>
          <cell r="H108">
            <v>23.285999999999998</v>
          </cell>
          <cell r="I108">
            <v>22.098499999999998</v>
          </cell>
          <cell r="J108">
            <v>20.965499999999999</v>
          </cell>
          <cell r="K108">
            <v>28.345500000000001</v>
          </cell>
          <cell r="Q108">
            <v>16.479842999999999</v>
          </cell>
          <cell r="R108">
            <v>36.479843000000002</v>
          </cell>
          <cell r="S108">
            <v>36.479843000000002</v>
          </cell>
          <cell r="T108">
            <v>36.479843000000002</v>
          </cell>
          <cell r="U108">
            <v>34.831842999999999</v>
          </cell>
          <cell r="V108">
            <v>31.535843</v>
          </cell>
          <cell r="W108">
            <v>28.239843</v>
          </cell>
          <cell r="X108">
            <v>20.943843000000001</v>
          </cell>
          <cell r="Y108">
            <v>13.647843</v>
          </cell>
          <cell r="Z108">
            <v>7.9998429999999994</v>
          </cell>
          <cell r="AA108">
            <v>3.9998429999999994</v>
          </cell>
          <cell r="AB108">
            <v>-1.5700000000062886E-4</v>
          </cell>
          <cell r="AC108">
            <v>-1.5700000000062886E-4</v>
          </cell>
          <cell r="AD108">
            <v>-1.5700000000062886E-4</v>
          </cell>
          <cell r="AE108">
            <v>-1.5700000000062886E-4</v>
          </cell>
          <cell r="AF108">
            <v>-1.5700000000062886E-4</v>
          </cell>
        </row>
        <row r="109">
          <cell r="A109" t="str">
            <v xml:space="preserve">GRA </v>
          </cell>
          <cell r="H109">
            <v>2.0059999999999967</v>
          </cell>
          <cell r="I109">
            <v>0.81849999999999667</v>
          </cell>
          <cell r="J109">
            <v>0.41249999999999787</v>
          </cell>
          <cell r="K109">
            <v>10.714500000000001</v>
          </cell>
          <cell r="Q109">
            <v>-4.0699999999960212E-4</v>
          </cell>
          <cell r="R109">
            <v>-4.0699999999960212E-4</v>
          </cell>
          <cell r="S109">
            <v>-4.0699999999960212E-4</v>
          </cell>
          <cell r="T109">
            <v>-4.0699999999960212E-4</v>
          </cell>
          <cell r="U109">
            <v>-4.0699999999960212E-4</v>
          </cell>
          <cell r="V109">
            <v>-4.0699999999960212E-4</v>
          </cell>
          <cell r="W109">
            <v>-4.0699999999960212E-4</v>
          </cell>
          <cell r="X109">
            <v>-4.0699999999960212E-4</v>
          </cell>
          <cell r="Y109">
            <v>-4.0699999999960212E-4</v>
          </cell>
          <cell r="Z109">
            <v>-4.0699999999960212E-4</v>
          </cell>
          <cell r="AA109">
            <v>-4.0699999999960212E-4</v>
          </cell>
          <cell r="AB109">
            <v>-4.0699999999960212E-4</v>
          </cell>
          <cell r="AC109">
            <v>-4.0699999999960212E-4</v>
          </cell>
          <cell r="AD109">
            <v>-4.0699999999960212E-4</v>
          </cell>
          <cell r="AE109">
            <v>-4.0699999999960212E-4</v>
          </cell>
          <cell r="AF109">
            <v>-4.0699999999960212E-4</v>
          </cell>
        </row>
        <row r="110">
          <cell r="A110" t="str">
            <v>SAF</v>
          </cell>
          <cell r="H110">
            <v>21.28</v>
          </cell>
          <cell r="I110">
            <v>21.28</v>
          </cell>
          <cell r="J110">
            <v>20.553000000000001</v>
          </cell>
          <cell r="K110">
            <v>17.631</v>
          </cell>
          <cell r="Q110">
            <v>2.5000000000019451E-4</v>
          </cell>
          <cell r="R110">
            <v>2.5000000000019451E-4</v>
          </cell>
          <cell r="S110">
            <v>2.5000000000019451E-4</v>
          </cell>
          <cell r="T110">
            <v>2.5000000000019451E-4</v>
          </cell>
          <cell r="U110">
            <v>2.5000000000019451E-4</v>
          </cell>
          <cell r="V110">
            <v>2.5000000000019451E-4</v>
          </cell>
          <cell r="W110">
            <v>2.5000000000019451E-4</v>
          </cell>
          <cell r="X110">
            <v>2.5000000000019451E-4</v>
          </cell>
          <cell r="Y110">
            <v>2.5000000000019451E-4</v>
          </cell>
          <cell r="Z110">
            <v>2.5000000000019451E-4</v>
          </cell>
          <cell r="AA110">
            <v>2.5000000000019451E-4</v>
          </cell>
          <cell r="AB110">
            <v>2.5000000000019451E-4</v>
          </cell>
          <cell r="AC110">
            <v>2.5000000000019451E-4</v>
          </cell>
          <cell r="AD110">
            <v>2.5000000000019451E-4</v>
          </cell>
          <cell r="AE110">
            <v>2.5000000000019451E-4</v>
          </cell>
          <cell r="AF110">
            <v>2.5000000000019451E-4</v>
          </cell>
        </row>
        <row r="111">
          <cell r="A111" t="str">
            <v>ESAF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Q111">
            <v>16.48</v>
          </cell>
          <cell r="R111">
            <v>36.479999999999997</v>
          </cell>
          <cell r="S111">
            <v>36.479999999999997</v>
          </cell>
          <cell r="T111">
            <v>36.479999999999997</v>
          </cell>
          <cell r="U111">
            <v>34.832000000000001</v>
          </cell>
          <cell r="V111">
            <v>31.536000000000001</v>
          </cell>
          <cell r="W111">
            <v>28.24</v>
          </cell>
          <cell r="X111">
            <v>20.944000000000003</v>
          </cell>
          <cell r="Y111">
            <v>13.648000000000001</v>
          </cell>
          <cell r="Z111">
            <v>8</v>
          </cell>
          <cell r="AA111">
            <v>4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</row>
        <row r="112">
          <cell r="A112" t="str">
            <v>UFR in percent of quota</v>
          </cell>
          <cell r="H112">
            <v>76.598684210527338</v>
          </cell>
          <cell r="I112">
            <v>53.637135922330096</v>
          </cell>
          <cell r="J112">
            <v>50.887135922330216</v>
          </cell>
          <cell r="K112">
            <v>68.799757281553724</v>
          </cell>
          <cell r="Q112">
            <v>29.586791741472169</v>
          </cell>
          <cell r="R112">
            <v>65.493434470377025</v>
          </cell>
          <cell r="S112">
            <v>65.493434470377025</v>
          </cell>
          <cell r="T112">
            <v>65.493434470377025</v>
          </cell>
          <cell r="U112">
            <v>62.534727109515252</v>
          </cell>
          <cell r="V112">
            <v>56.617312387791742</v>
          </cell>
          <cell r="W112">
            <v>50.699897666068217</v>
          </cell>
          <cell r="X112">
            <v>37.601154398563736</v>
          </cell>
          <cell r="Y112">
            <v>24.502411131059247</v>
          </cell>
          <cell r="Z112">
            <v>14.362375224416516</v>
          </cell>
          <cell r="AA112">
            <v>7.1810466786355454</v>
          </cell>
          <cell r="AB112">
            <v>-2.8186714542303206E-4</v>
          </cell>
          <cell r="AC112">
            <v>-2.8186714542303206E-4</v>
          </cell>
          <cell r="AD112">
            <v>-2.8186714542303206E-4</v>
          </cell>
          <cell r="AE112">
            <v>-2.8186714542303206E-4</v>
          </cell>
          <cell r="AF112">
            <v>-2.8186714542303206E-4</v>
          </cell>
        </row>
        <row r="113">
          <cell r="A113" t="str">
            <v>IMF relations -- in CFA billions (excl. T.F.)</v>
          </cell>
        </row>
        <row r="114">
          <cell r="A114" t="str">
            <v>Quota</v>
          </cell>
          <cell r="H114">
            <v>11.733672254399846</v>
          </cell>
          <cell r="I114">
            <v>15.358923115200001</v>
          </cell>
          <cell r="J114">
            <v>16.28950388959996</v>
          </cell>
          <cell r="K114">
            <v>32.749049407999841</v>
          </cell>
          <cell r="Q114">
            <v>52.156819115373331</v>
          </cell>
          <cell r="R114">
            <v>50.948801882044577</v>
          </cell>
          <cell r="S114">
            <v>50.783984454828129</v>
          </cell>
          <cell r="T114">
            <v>50.637942639412486</v>
          </cell>
          <cell r="U114">
            <v>50.524129998392944</v>
          </cell>
          <cell r="V114">
            <v>50.401172944256004</v>
          </cell>
          <cell r="W114">
            <v>50.287256981747525</v>
          </cell>
          <cell r="X114">
            <v>50.287256981747525</v>
          </cell>
          <cell r="Y114">
            <v>50.287256981747525</v>
          </cell>
          <cell r="Z114">
            <v>50.287256981747525</v>
          </cell>
          <cell r="AA114">
            <v>50.287256981747525</v>
          </cell>
          <cell r="AB114">
            <v>50.287256981747525</v>
          </cell>
          <cell r="AC114">
            <v>50.287256981747525</v>
          </cell>
          <cell r="AD114">
            <v>50.287256981747525</v>
          </cell>
          <cell r="AE114">
            <v>50.287256981747525</v>
          </cell>
          <cell r="AF114">
            <v>50.287256981747525</v>
          </cell>
        </row>
        <row r="115">
          <cell r="A115" t="str">
            <v>IMF interest and charges</v>
          </cell>
          <cell r="H115">
            <v>0.41344636323743111</v>
          </cell>
          <cell r="I115">
            <v>0.292903983541764</v>
          </cell>
          <cell r="J115">
            <v>0.23765041895479194</v>
          </cell>
          <cell r="K115">
            <v>0.6733268148671997</v>
          </cell>
          <cell r="Q115">
            <v>0.3609207076611578</v>
          </cell>
          <cell r="R115">
            <v>0.34978064353472832</v>
          </cell>
          <cell r="S115">
            <v>0.43982323582731225</v>
          </cell>
          <cell r="T115">
            <v>0.4385584161304778</v>
          </cell>
          <cell r="U115">
            <v>0.43757272261728375</v>
          </cell>
          <cell r="V115">
            <v>0.4290517163074985</v>
          </cell>
          <cell r="W115">
            <v>0.41320345242207313</v>
          </cell>
          <cell r="X115">
            <v>0.3983249246831288</v>
          </cell>
          <cell r="Y115">
            <v>0.36538993124158214</v>
          </cell>
          <cell r="Z115">
            <v>0.33245493780003543</v>
          </cell>
          <cell r="AA115">
            <v>0.30695920822796091</v>
          </cell>
          <cell r="AB115">
            <v>0.28890274252535864</v>
          </cell>
          <cell r="AC115">
            <v>0.2708462768227563</v>
          </cell>
          <cell r="AD115">
            <v>0.2708462768227563</v>
          </cell>
          <cell r="AE115">
            <v>0.2708462768227563</v>
          </cell>
          <cell r="AF115">
            <v>0.2708462768227563</v>
          </cell>
        </row>
        <row r="116">
          <cell r="A116" t="str">
            <v>GRA and SAF/ESAF</v>
          </cell>
          <cell r="H116">
            <v>0.19536988877243103</v>
          </cell>
          <cell r="I116">
            <v>7.2585450505763996E-2</v>
          </cell>
          <cell r="J116">
            <v>6.0126456662791997E-2</v>
          </cell>
          <cell r="K116">
            <v>0.36751507866351996</v>
          </cell>
          <cell r="Q116">
            <v>8.0004267183384048E-2</v>
          </cell>
          <cell r="R116">
            <v>7.5370579538078908E-2</v>
          </cell>
          <cell r="S116">
            <v>0.16630087790184658</v>
          </cell>
          <cell r="T116">
            <v>0.16582263889845361</v>
          </cell>
          <cell r="U116">
            <v>0.16544993986112788</v>
          </cell>
          <cell r="V116">
            <v>0.15759117980342666</v>
          </cell>
          <cell r="W116">
            <v>0.14235646688303802</v>
          </cell>
          <cell r="X116">
            <v>0.12747793914409372</v>
          </cell>
          <cell r="Y116">
            <v>9.4542945702547024E-2</v>
          </cell>
          <cell r="Z116">
            <v>6.1607952261000361E-2</v>
          </cell>
          <cell r="AA116">
            <v>3.6112222688925853E-2</v>
          </cell>
          <cell r="AB116">
            <v>1.8055756986323512E-2</v>
          </cell>
          <cell r="AC116">
            <v>-7.0871627882998054E-7</v>
          </cell>
          <cell r="AD116">
            <v>-7.0871627882998054E-7</v>
          </cell>
          <cell r="AE116">
            <v>-7.0871627882998054E-7</v>
          </cell>
          <cell r="AF116">
            <v>-7.0871627882998054E-7</v>
          </cell>
        </row>
        <row r="117">
          <cell r="A117" t="str">
            <v>SDR charges (paid by BEAC)</v>
          </cell>
          <cell r="H117">
            <v>0.21807647446500003</v>
          </cell>
          <cell r="I117">
            <v>0.22031853303599996</v>
          </cell>
          <cell r="J117">
            <v>0.17752396229199996</v>
          </cell>
          <cell r="K117">
            <v>0.30581173620367985</v>
          </cell>
          <cell r="Q117">
            <v>0.28091644047777375</v>
          </cell>
          <cell r="R117">
            <v>0.27441006399664941</v>
          </cell>
          <cell r="S117">
            <v>0.27352235792546564</v>
          </cell>
          <cell r="T117">
            <v>0.27273577723202413</v>
          </cell>
          <cell r="U117">
            <v>0.27212278275615587</v>
          </cell>
          <cell r="V117">
            <v>0.27146053650407181</v>
          </cell>
          <cell r="W117">
            <v>0.27084698553903508</v>
          </cell>
          <cell r="X117">
            <v>0.27084698553903508</v>
          </cell>
          <cell r="Y117">
            <v>0.27084698553903508</v>
          </cell>
          <cell r="Z117">
            <v>0.27084698553903508</v>
          </cell>
          <cell r="AA117">
            <v>0.27084698553903508</v>
          </cell>
          <cell r="AB117">
            <v>0.27084698553903508</v>
          </cell>
          <cell r="AC117">
            <v>0.27084698553903508</v>
          </cell>
          <cell r="AD117">
            <v>0.27084698553903508</v>
          </cell>
          <cell r="AE117">
            <v>0.27084698553903508</v>
          </cell>
          <cell r="AF117">
            <v>0.27084698553903508</v>
          </cell>
        </row>
        <row r="118">
          <cell r="A118" t="str">
            <v>IMF disbursements</v>
          </cell>
          <cell r="H118">
            <v>0</v>
          </cell>
          <cell r="I118">
            <v>0</v>
          </cell>
          <cell r="J118">
            <v>0</v>
          </cell>
          <cell r="K118">
            <v>8.5131630863999987</v>
          </cell>
          <cell r="Q118">
            <v>0</v>
          </cell>
          <cell r="R118">
            <v>18.294004266443295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</row>
        <row r="119">
          <cell r="A119" t="str">
            <v xml:space="preserve">GRA </v>
          </cell>
          <cell r="H119">
            <v>0</v>
          </cell>
          <cell r="I119">
            <v>0</v>
          </cell>
          <cell r="J119">
            <v>0</v>
          </cell>
          <cell r="K119">
            <v>8.5131630863999987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</row>
        <row r="120">
          <cell r="A120" t="str">
            <v>SAF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>ESAF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Q121">
            <v>0</v>
          </cell>
          <cell r="R121">
            <v>18.294004266443295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2">
          <cell r="A122" t="str">
            <v>IMF repurchases/repayments</v>
          </cell>
          <cell r="H122">
            <v>0.94062366065700009</v>
          </cell>
          <cell r="I122">
            <v>0.68910119850600005</v>
          </cell>
          <cell r="J122">
            <v>0.81407981817200004</v>
          </cell>
          <cell r="K122">
            <v>2.3552289659199994</v>
          </cell>
          <cell r="Q122">
            <v>0.56932398603495482</v>
          </cell>
          <cell r="R122">
            <v>0</v>
          </cell>
          <cell r="S122">
            <v>0</v>
          </cell>
          <cell r="T122">
            <v>0</v>
          </cell>
          <cell r="U122">
            <v>1.4948611532738163</v>
          </cell>
          <cell r="V122">
            <v>2.982446427724736</v>
          </cell>
          <cell r="W122">
            <v>2.9757055477888663</v>
          </cell>
          <cell r="X122">
            <v>6.5869986883093352</v>
          </cell>
          <cell r="Y122">
            <v>6.5869986883093352</v>
          </cell>
          <cell r="Z122">
            <v>5.0991459144149012</v>
          </cell>
          <cell r="AA122">
            <v>3.611293140520468</v>
          </cell>
          <cell r="AB122">
            <v>3.611293140520468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A123" t="str">
            <v xml:space="preserve">GRA </v>
          </cell>
          <cell r="H123">
            <v>0.94062366065700009</v>
          </cell>
          <cell r="I123">
            <v>0.68910119850600005</v>
          </cell>
          <cell r="J123">
            <v>6.2469456664E-2</v>
          </cell>
          <cell r="K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</row>
        <row r="124">
          <cell r="A124" t="str">
            <v>SAF</v>
          </cell>
          <cell r="H124">
            <v>0</v>
          </cell>
          <cell r="I124">
            <v>0</v>
          </cell>
          <cell r="J124">
            <v>0.75161036150799998</v>
          </cell>
          <cell r="K124">
            <v>2.3552289659199994</v>
          </cell>
          <cell r="Q124">
            <v>0.56932398603495482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</row>
        <row r="125">
          <cell r="A125" t="str">
            <v>ESAF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1.4948611532738163</v>
          </cell>
          <cell r="V125">
            <v>2.982446427724736</v>
          </cell>
          <cell r="W125">
            <v>2.9757055477888663</v>
          </cell>
          <cell r="X125">
            <v>6.5869986883093352</v>
          </cell>
          <cell r="Y125">
            <v>6.5869986883093352</v>
          </cell>
          <cell r="Z125">
            <v>5.0991459144149012</v>
          </cell>
          <cell r="AA125">
            <v>3.611293140520468</v>
          </cell>
          <cell r="AB125">
            <v>3.611293140520468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</row>
        <row r="126">
          <cell r="A126" t="str">
            <v>Actual repayments (cash basis)</v>
          </cell>
          <cell r="H126">
            <v>0.94062366065700009</v>
          </cell>
          <cell r="I126">
            <v>0.44268740775000004</v>
          </cell>
          <cell r="J126">
            <v>0.44783088278236</v>
          </cell>
          <cell r="K126">
            <v>2.6454690060580792</v>
          </cell>
          <cell r="Q126">
            <v>0.56932398603495482</v>
          </cell>
          <cell r="R126">
            <v>0</v>
          </cell>
          <cell r="S126">
            <v>0</v>
          </cell>
          <cell r="T126">
            <v>0</v>
          </cell>
          <cell r="U126">
            <v>1.4948611532738163</v>
          </cell>
          <cell r="V126">
            <v>2.982446427724736</v>
          </cell>
          <cell r="W126">
            <v>2.9757055477888663</v>
          </cell>
          <cell r="X126">
            <v>6.5869986883093352</v>
          </cell>
          <cell r="Y126">
            <v>6.5869986883093352</v>
          </cell>
          <cell r="Z126">
            <v>5.0991459144149012</v>
          </cell>
          <cell r="AA126">
            <v>3.611293140520468</v>
          </cell>
          <cell r="AB126">
            <v>3.611293140520468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A127" t="str">
            <v xml:space="preserve">GRA </v>
          </cell>
          <cell r="H127">
            <v>0.94062366065700009</v>
          </cell>
          <cell r="I127">
            <v>0.44268740775000004</v>
          </cell>
          <cell r="J127">
            <v>0.16052278104800002</v>
          </cell>
          <cell r="K127">
            <v>0.32291993499999994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>SAF</v>
          </cell>
          <cell r="H128">
            <v>0</v>
          </cell>
          <cell r="I128">
            <v>0</v>
          </cell>
          <cell r="J128">
            <v>0.28730810173436006</v>
          </cell>
          <cell r="K128">
            <v>2.3225490710580794</v>
          </cell>
          <cell r="Q128">
            <v>0.56932398603495482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A129" t="str">
            <v>ESAF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1.4948611532738163</v>
          </cell>
          <cell r="V129">
            <v>2.982446427724736</v>
          </cell>
          <cell r="W129">
            <v>2.9757055477888663</v>
          </cell>
          <cell r="X129">
            <v>6.5869986883093352</v>
          </cell>
          <cell r="Y129">
            <v>6.5869986883093352</v>
          </cell>
          <cell r="Z129">
            <v>5.0991459144149012</v>
          </cell>
          <cell r="AA129">
            <v>3.611293140520468</v>
          </cell>
          <cell r="AB129">
            <v>3.611293140520468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A130" t="str">
            <v>Stock of arrears</v>
          </cell>
          <cell r="H130">
            <v>-2.5933151999998788E-3</v>
          </cell>
          <cell r="I130">
            <v>0.25360009542000017</v>
          </cell>
          <cell r="J130">
            <v>0.63988026317020019</v>
          </cell>
          <cell r="K130">
            <v>0.94838013326133086</v>
          </cell>
          <cell r="Q130">
            <v>2.2487989121096105E-4</v>
          </cell>
          <cell r="R130">
            <v>2.1554838649479898E-4</v>
          </cell>
          <cell r="S130">
            <v>2.1486605049381366E-4</v>
          </cell>
          <cell r="T130">
            <v>2.1433615238230551E-4</v>
          </cell>
          <cell r="U130">
            <v>2.1382808206572357E-4</v>
          </cell>
          <cell r="V130">
            <v>2.1332340281886492E-4</v>
          </cell>
          <cell r="W130">
            <v>2.1285029881372466E-4</v>
          </cell>
          <cell r="X130">
            <v>2.130662952900186E-4</v>
          </cell>
          <cell r="Y130">
            <v>2.130662952900186E-4</v>
          </cell>
          <cell r="Z130">
            <v>2.130662952900186E-4</v>
          </cell>
          <cell r="AA130">
            <v>2.130662952900186E-4</v>
          </cell>
          <cell r="AB130">
            <v>2.130662952900186E-4</v>
          </cell>
          <cell r="AC130">
            <v>2.130662952900186E-4</v>
          </cell>
          <cell r="AD130">
            <v>2.130662952900186E-4</v>
          </cell>
          <cell r="AE130">
            <v>2.130662952900186E-4</v>
          </cell>
          <cell r="AF130">
            <v>2.130662952900186E-4</v>
          </cell>
        </row>
        <row r="131">
          <cell r="A131" t="str">
            <v>Charges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A132" t="str">
            <v xml:space="preserve">GRA </v>
          </cell>
          <cell r="H132">
            <v>-2.5933151999998788E-3</v>
          </cell>
          <cell r="I132">
            <v>0.25360009542000017</v>
          </cell>
          <cell r="J132">
            <v>0.16439059364000014</v>
          </cell>
          <cell r="K132">
            <v>-1.951089524997186E-4</v>
          </cell>
          <cell r="Q132">
            <v>1.8390601272894202E-4</v>
          </cell>
          <cell r="R132">
            <v>1.762747398042287E-4</v>
          </cell>
          <cell r="S132">
            <v>1.7571672773562225E-4</v>
          </cell>
          <cell r="T132">
            <v>1.7528337885629251E-4</v>
          </cell>
          <cell r="U132">
            <v>1.7486788067366105E-4</v>
          </cell>
          <cell r="V132">
            <v>1.7445515569635417E-4</v>
          </cell>
          <cell r="W132">
            <v>1.7406825284469005E-4</v>
          </cell>
          <cell r="X132">
            <v>1.7424489403081308E-4</v>
          </cell>
          <cell r="Y132">
            <v>1.7424489403081308E-4</v>
          </cell>
          <cell r="Z132">
            <v>1.7424489403081308E-4</v>
          </cell>
          <cell r="AA132">
            <v>1.7424489403081308E-4</v>
          </cell>
          <cell r="AB132">
            <v>1.7424489403081308E-4</v>
          </cell>
          <cell r="AC132">
            <v>1.7424489403081308E-4</v>
          </cell>
          <cell r="AD132">
            <v>1.7424489403081308E-4</v>
          </cell>
          <cell r="AE132">
            <v>1.7424489403081308E-4</v>
          </cell>
          <cell r="AF132">
            <v>1.7424489403081308E-4</v>
          </cell>
        </row>
        <row r="133">
          <cell r="A133" t="str">
            <v>SAF</v>
          </cell>
          <cell r="H133">
            <v>0</v>
          </cell>
          <cell r="I133">
            <v>0</v>
          </cell>
          <cell r="J133">
            <v>0.47548966953019994</v>
          </cell>
          <cell r="K133">
            <v>0.94857524221383049</v>
          </cell>
          <cell r="Q133">
            <v>4.0973878483711687E-5</v>
          </cell>
          <cell r="R133">
            <v>3.9273646692192704E-5</v>
          </cell>
          <cell r="S133">
            <v>3.9149322759808688E-5</v>
          </cell>
          <cell r="T133">
            <v>3.9052773527626275E-5</v>
          </cell>
          <cell r="U133">
            <v>3.8960201393671975E-5</v>
          </cell>
          <cell r="V133">
            <v>3.8868247124116419E-5</v>
          </cell>
          <cell r="W133">
            <v>3.8782045970636717E-5</v>
          </cell>
          <cell r="X133">
            <v>3.8821401260809268E-5</v>
          </cell>
          <cell r="Y133">
            <v>3.8821401260809268E-5</v>
          </cell>
          <cell r="Z133">
            <v>3.8821401260809268E-5</v>
          </cell>
          <cell r="AA133">
            <v>3.8821401260809268E-5</v>
          </cell>
          <cell r="AB133">
            <v>3.8821401260809268E-5</v>
          </cell>
          <cell r="AC133">
            <v>3.8821401260809268E-5</v>
          </cell>
          <cell r="AD133">
            <v>3.8821401260809268E-5</v>
          </cell>
          <cell r="AE133">
            <v>3.8821401260809268E-5</v>
          </cell>
          <cell r="AF133">
            <v>3.8821401260809268E-5</v>
          </cell>
        </row>
        <row r="134">
          <cell r="A134" t="str">
            <v>ESAF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35">
          <cell r="A135" t="str">
            <v>Arrears repayments (gross)</v>
          </cell>
          <cell r="H135">
            <v>0</v>
          </cell>
          <cell r="I135">
            <v>0</v>
          </cell>
          <cell r="J135">
            <v>0</v>
          </cell>
          <cell r="K135">
            <v>1.2888523524091204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</row>
        <row r="136">
          <cell r="A136" t="str">
            <v>Charges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A137" t="str">
            <v xml:space="preserve">GRA </v>
          </cell>
          <cell r="H137">
            <v>0</v>
          </cell>
          <cell r="I137">
            <v>0</v>
          </cell>
          <cell r="J137">
            <v>0</v>
          </cell>
          <cell r="K137">
            <v>0.32272121504000023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</row>
        <row r="138">
          <cell r="A138" t="str">
            <v>SAF</v>
          </cell>
          <cell r="H138">
            <v>0</v>
          </cell>
          <cell r="I138">
            <v>0</v>
          </cell>
          <cell r="J138">
            <v>0</v>
          </cell>
          <cell r="K138">
            <v>0.96613113736912026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</row>
        <row r="139">
          <cell r="A139" t="str">
            <v>ESAF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A140" t="str">
            <v>UFR outstanding, e.o.p.</v>
          </cell>
          <cell r="H140">
            <v>8.6268482495999983</v>
          </cell>
          <cell r="I140">
            <v>8.5690851814050006</v>
          </cell>
          <cell r="J140">
            <v>8.4889925885699995</v>
          </cell>
          <cell r="K140">
            <v>22.121843252355003</v>
          </cell>
          <cell r="Q140">
            <v>15.703327546719079</v>
          </cell>
          <cell r="R140">
            <v>33.318522450250065</v>
          </cell>
          <cell r="S140">
            <v>33.213049949448063</v>
          </cell>
          <cell r="T140">
            <v>33.131140627779097</v>
          </cell>
          <cell r="U140">
            <v>31.559432981052897</v>
          </cell>
          <cell r="V140">
            <v>28.505649743827274</v>
          </cell>
          <cell r="W140">
            <v>25.46974161450046</v>
          </cell>
          <cell r="X140">
            <v>18.90858914050941</v>
          </cell>
          <cell r="Y140">
            <v>12.321590452200072</v>
          </cell>
          <cell r="Z140">
            <v>7.2224445377851696</v>
          </cell>
          <cell r="AA140">
            <v>3.611151397264702</v>
          </cell>
          <cell r="AB140">
            <v>-1.4174325576599611E-4</v>
          </cell>
          <cell r="AC140">
            <v>-1.4174325576599611E-4</v>
          </cell>
          <cell r="AD140">
            <v>-1.4174325576599611E-4</v>
          </cell>
          <cell r="AE140">
            <v>-1.4174325576599611E-4</v>
          </cell>
          <cell r="AF140">
            <v>-1.4174325576599611E-4</v>
          </cell>
        </row>
        <row r="141">
          <cell r="A141" t="str">
            <v xml:space="preserve">GRA </v>
          </cell>
          <cell r="H141">
            <v>0.74317004159999878</v>
          </cell>
          <cell r="I141">
            <v>0.31738788700499876</v>
          </cell>
          <cell r="J141">
            <v>0.16702246274999913</v>
          </cell>
          <cell r="K141">
            <v>8.3619794862450014</v>
          </cell>
          <cell r="Q141">
            <v>-3.878225242502867E-4</v>
          </cell>
          <cell r="R141">
            <v>-3.7172963264229294E-4</v>
          </cell>
          <cell r="S141">
            <v>-3.7055289216601469E-4</v>
          </cell>
          <cell r="T141">
            <v>-3.6963904245675914E-4</v>
          </cell>
          <cell r="U141">
            <v>-3.6876283644468578E-4</v>
          </cell>
          <cell r="V141">
            <v>-3.6789247859099115E-4</v>
          </cell>
          <cell r="W141">
            <v>-3.6707657464992116E-4</v>
          </cell>
          <cell r="X141">
            <v>-3.6744907704759844E-4</v>
          </cell>
          <cell r="Y141">
            <v>-3.6744907704759844E-4</v>
          </cell>
          <cell r="Z141">
            <v>-3.6744907704759844E-4</v>
          </cell>
          <cell r="AA141">
            <v>-3.6744907704759844E-4</v>
          </cell>
          <cell r="AB141">
            <v>-3.6744907704759844E-4</v>
          </cell>
          <cell r="AC141">
            <v>-3.6744907704759844E-4</v>
          </cell>
          <cell r="AD141">
            <v>-3.6744907704759844E-4</v>
          </cell>
          <cell r="AE141">
            <v>-3.6744907704759844E-4</v>
          </cell>
          <cell r="AF141">
            <v>-3.6744907704759844E-4</v>
          </cell>
        </row>
        <row r="142">
          <cell r="A142" t="str">
            <v>SAF</v>
          </cell>
          <cell r="H142">
            <v>7.8836782080000001</v>
          </cell>
          <cell r="I142">
            <v>8.2516972944000013</v>
          </cell>
          <cell r="J142">
            <v>8.3219701258200001</v>
          </cell>
          <cell r="K142">
            <v>13.759863766110001</v>
          </cell>
          <cell r="Q142">
            <v>2.3822022374138055E-4</v>
          </cell>
          <cell r="R142">
            <v>2.2833515518608447E-4</v>
          </cell>
          <cell r="S142">
            <v>2.2761234162571576E-4</v>
          </cell>
          <cell r="T142">
            <v>2.270510088804718E-4</v>
          </cell>
          <cell r="U142">
            <v>2.2651279879934471E-4</v>
          </cell>
          <cell r="V142">
            <v>2.2597818095309403E-4</v>
          </cell>
          <cell r="W142">
            <v>2.2547701145612139E-4</v>
          </cell>
          <cell r="X142">
            <v>2.2570582128270486E-4</v>
          </cell>
          <cell r="Y142">
            <v>2.2570582128270486E-4</v>
          </cell>
          <cell r="Z142">
            <v>2.2570582128270486E-4</v>
          </cell>
          <cell r="AA142">
            <v>2.2570582128270486E-4</v>
          </cell>
          <cell r="AB142">
            <v>2.2570582128270486E-4</v>
          </cell>
          <cell r="AC142">
            <v>2.2570582128270486E-4</v>
          </cell>
          <cell r="AD142">
            <v>2.2570582128270486E-4</v>
          </cell>
          <cell r="AE142">
            <v>2.2570582128270486E-4</v>
          </cell>
          <cell r="AF142">
            <v>2.2570582128270486E-4</v>
          </cell>
        </row>
        <row r="143">
          <cell r="A143" t="str">
            <v>ESAF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Q143">
            <v>15.703477149019589</v>
          </cell>
          <cell r="R143">
            <v>33.318665844727526</v>
          </cell>
          <cell r="S143">
            <v>33.213192889998602</v>
          </cell>
          <cell r="T143">
            <v>33.131283215812672</v>
          </cell>
          <cell r="U143">
            <v>31.559575231090548</v>
          </cell>
          <cell r="V143">
            <v>28.505791658124917</v>
          </cell>
          <cell r="W143">
            <v>25.46988321406366</v>
          </cell>
          <cell r="X143">
            <v>18.908730883765173</v>
          </cell>
          <cell r="Y143">
            <v>12.321732195455839</v>
          </cell>
          <cell r="Z143">
            <v>7.222586281040936</v>
          </cell>
          <cell r="AA143">
            <v>3.611293140520468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</row>
        <row r="144">
          <cell r="A144" t="str">
            <v>UFR in percent of quota</v>
          </cell>
          <cell r="H144">
            <v>76.598684210527338</v>
          </cell>
          <cell r="I144">
            <v>53.637135922330096</v>
          </cell>
          <cell r="J144">
            <v>50.887135922330216</v>
          </cell>
          <cell r="K144">
            <v>68.799757281553724</v>
          </cell>
          <cell r="Q144">
            <v>29.586791741472169</v>
          </cell>
          <cell r="R144">
            <v>65.493434470377025</v>
          </cell>
          <cell r="S144">
            <v>65.493434470377025</v>
          </cell>
          <cell r="T144">
            <v>65.493434470377025</v>
          </cell>
          <cell r="U144">
            <v>62.534727109515252</v>
          </cell>
          <cell r="V144">
            <v>56.617312387791742</v>
          </cell>
          <cell r="W144">
            <v>50.699897666068217</v>
          </cell>
          <cell r="X144">
            <v>37.601154398563736</v>
          </cell>
          <cell r="Y144">
            <v>24.502411131059247</v>
          </cell>
          <cell r="Z144">
            <v>14.362375224416516</v>
          </cell>
          <cell r="AA144">
            <v>7.1810466786355454</v>
          </cell>
          <cell r="AB144">
            <v>-2.8186714542303206E-4</v>
          </cell>
          <cell r="AC144">
            <v>-2.8186714542303206E-4</v>
          </cell>
          <cell r="AD144">
            <v>-2.8186714542303206E-4</v>
          </cell>
          <cell r="AE144">
            <v>-2.8186714542303206E-4</v>
          </cell>
          <cell r="AF144">
            <v>-2.8186714542303206E-4</v>
          </cell>
        </row>
        <row r="147">
          <cell r="A147" t="str">
            <v>Stock of debt - arrears included /GDP (in percent)</v>
          </cell>
          <cell r="H147">
            <v>47.221821599186889</v>
          </cell>
          <cell r="I147">
            <v>55.451624384383059</v>
          </cell>
          <cell r="J147">
            <v>64.205006852339622</v>
          </cell>
          <cell r="K147">
            <v>97.618949794781571</v>
          </cell>
          <cell r="Q147">
            <v>83.075764984647194</v>
          </cell>
          <cell r="R147">
            <v>81.175562142573256</v>
          </cell>
          <cell r="S147">
            <v>73.902409786837737</v>
          </cell>
          <cell r="T147">
            <v>71.280628053419861</v>
          </cell>
          <cell r="U147">
            <v>68.175405615006454</v>
          </cell>
          <cell r="V147">
            <v>64.986499527593864</v>
          </cell>
          <cell r="W147">
            <v>61.497755302766741</v>
          </cell>
          <cell r="X147">
            <v>58.103277863658164</v>
          </cell>
          <cell r="Y147">
            <v>54.767131948732526</v>
          </cell>
          <cell r="Z147">
            <v>51.538539004008335</v>
          </cell>
          <cell r="AA147">
            <v>46.756735908318426</v>
          </cell>
          <cell r="AB147">
            <v>43.808523202066581</v>
          </cell>
          <cell r="AC147">
            <v>40.828695870757066</v>
          </cell>
          <cell r="AD147">
            <v>37.92073364970426</v>
          </cell>
          <cell r="AE147">
            <v>35.093254232482991</v>
          </cell>
          <cell r="AF147">
            <v>32.362925791177325</v>
          </cell>
        </row>
        <row r="148">
          <cell r="A148" t="str">
            <v>NPV/export ratio</v>
          </cell>
          <cell r="Q148">
            <v>277.31401824540944</v>
          </cell>
          <cell r="R148">
            <v>247.6262803031633</v>
          </cell>
          <cell r="S148">
            <v>239.65593206009032</v>
          </cell>
          <cell r="T148">
            <v>226.34786929181135</v>
          </cell>
          <cell r="U148">
            <v>213.56777802904358</v>
          </cell>
          <cell r="V148">
            <v>202.06383164820107</v>
          </cell>
          <cell r="W148">
            <v>193.77415249730154</v>
          </cell>
          <cell r="X148">
            <v>182.12808814851141</v>
          </cell>
          <cell r="Y148">
            <v>170.24418926095885</v>
          </cell>
          <cell r="Z148">
            <v>158.52625294298252</v>
          </cell>
          <cell r="AA148">
            <v>147.44902756577557</v>
          </cell>
          <cell r="AB148">
            <v>136.50888943111269</v>
          </cell>
          <cell r="AC148">
            <v>124.93156116628391</v>
          </cell>
          <cell r="AD148">
            <v>114.38694039839335</v>
          </cell>
          <cell r="AE148">
            <v>104.31033287723578</v>
          </cell>
          <cell r="AF148">
            <v>94.517009538293834</v>
          </cell>
        </row>
        <row r="149">
          <cell r="A149" t="str">
            <v>Scheduled debt-service ratio in percent of exports of good and services</v>
          </cell>
          <cell r="H149">
            <v>21.982856088660732</v>
          </cell>
          <cell r="I149">
            <v>26.04995215503547</v>
          </cell>
          <cell r="J149">
            <v>22.818161855447769</v>
          </cell>
          <cell r="K149">
            <v>15.235481730709823</v>
          </cell>
          <cell r="Q149">
            <v>11.498925417312881</v>
          </cell>
          <cell r="R149">
            <v>14.369755876950629</v>
          </cell>
          <cell r="S149">
            <v>14.526209520001743</v>
          </cell>
          <cell r="T149">
            <v>13.969318665423247</v>
          </cell>
          <cell r="U149">
            <v>14.437441214270615</v>
          </cell>
          <cell r="V149">
            <v>13.979740784699906</v>
          </cell>
          <cell r="W149">
            <v>14.716709811437534</v>
          </cell>
          <cell r="X149">
            <v>17.179708173934575</v>
          </cell>
          <cell r="Y149">
            <v>17.352478133359988</v>
          </cell>
          <cell r="Z149">
            <v>16.755272553542451</v>
          </cell>
          <cell r="AA149">
            <v>16.179452330835545</v>
          </cell>
          <cell r="AB149">
            <v>16.166351552207665</v>
          </cell>
          <cell r="AC149">
            <v>14.33422849525115</v>
          </cell>
          <cell r="AD149">
            <v>13.709087057719458</v>
          </cell>
          <cell r="AE149">
            <v>13.312850154754477</v>
          </cell>
          <cell r="AF149">
            <v>12.794773204720226</v>
          </cell>
        </row>
        <row r="150">
          <cell r="A150" t="str">
            <v>Scheduled debt-service ratio excluding the Fund in percent of government rev.</v>
          </cell>
          <cell r="H150">
            <v>26.731336291233777</v>
          </cell>
          <cell r="I150">
            <v>31.453579895685163</v>
          </cell>
          <cell r="J150">
            <v>38.290271070534736</v>
          </cell>
          <cell r="K150">
            <v>42.462871667883633</v>
          </cell>
          <cell r="Q150">
            <v>21.749800292350578</v>
          </cell>
          <cell r="R150">
            <v>23.645305033086693</v>
          </cell>
          <cell r="S150">
            <v>22.556585718903477</v>
          </cell>
          <cell r="T150">
            <v>20.569881893496568</v>
          </cell>
          <cell r="U150">
            <v>19.262129131686692</v>
          </cell>
          <cell r="V150">
            <v>17.004013323082241</v>
          </cell>
          <cell r="W150">
            <v>17.54412954386947</v>
          </cell>
          <cell r="X150">
            <v>18.04530427456563</v>
          </cell>
          <cell r="Y150">
            <v>18.262912612833347</v>
          </cell>
          <cell r="Z150">
            <v>18.360082216964575</v>
          </cell>
          <cell r="AA150">
            <v>18.368453481674791</v>
          </cell>
          <cell r="AB150">
            <v>18.263804822261587</v>
          </cell>
          <cell r="AC150">
            <v>17.736365504364766</v>
          </cell>
          <cell r="AD150">
            <v>16.83115269846768</v>
          </cell>
          <cell r="AE150">
            <v>16.233611059634747</v>
          </cell>
          <cell r="AF150">
            <v>15.509624523586707</v>
          </cell>
        </row>
        <row r="151">
          <cell r="A151" t="str">
            <v>Actual debt-service ratio in percent of exports of goods and services</v>
          </cell>
          <cell r="H151">
            <v>5.3254053638787839</v>
          </cell>
          <cell r="I151">
            <v>11.426863911428182</v>
          </cell>
          <cell r="J151">
            <v>4.2329631918583459</v>
          </cell>
          <cell r="K151">
            <v>5.4319601586144586</v>
          </cell>
          <cell r="Q151">
            <v>6.1583481387837207</v>
          </cell>
          <cell r="R151">
            <v>14.369755876950629</v>
          </cell>
          <cell r="S151">
            <v>14.526209520001743</v>
          </cell>
          <cell r="T151">
            <v>13.969318665423247</v>
          </cell>
          <cell r="U151">
            <v>14.437441214270615</v>
          </cell>
          <cell r="V151">
            <v>13.979740784699906</v>
          </cell>
          <cell r="W151">
            <v>14.716709811437534</v>
          </cell>
          <cell r="X151">
            <v>17.179708173934575</v>
          </cell>
          <cell r="Y151">
            <v>17.352478133359988</v>
          </cell>
          <cell r="Z151">
            <v>16.755272553542451</v>
          </cell>
          <cell r="AA151">
            <v>16.179452330835542</v>
          </cell>
          <cell r="AB151">
            <v>16.166351552207665</v>
          </cell>
          <cell r="AC151">
            <v>14.33422849525115</v>
          </cell>
          <cell r="AD151">
            <v>13.70908705771946</v>
          </cell>
          <cell r="AE151">
            <v>13.312850154754477</v>
          </cell>
          <cell r="AF151">
            <v>12.794773204720226</v>
          </cell>
        </row>
        <row r="152">
          <cell r="A152" t="str">
            <v>Scheduled debt-service ratio (before debt relief) in percent of government revenue</v>
          </cell>
          <cell r="H152">
            <v>29.861916249426606</v>
          </cell>
          <cell r="I152">
            <v>33.710830515089391</v>
          </cell>
          <cell r="J152">
            <v>41.371825848055245</v>
          </cell>
          <cell r="K152">
            <v>58.3332316609646</v>
          </cell>
          <cell r="Q152">
            <v>44.135294627770556</v>
          </cell>
          <cell r="R152">
            <v>31.915226704376554</v>
          </cell>
          <cell r="S152">
            <v>31.189645518186964</v>
          </cell>
          <cell r="T152">
            <v>27.633711775143233</v>
          </cell>
          <cell r="U152">
            <v>26.631346692239617</v>
          </cell>
          <cell r="V152">
            <v>22.92063454436558</v>
          </cell>
          <cell r="W152">
            <v>21.644954889878939</v>
          </cell>
          <cell r="X152">
            <v>24.216534985935311</v>
          </cell>
          <cell r="Y152">
            <v>23.826635451903279</v>
          </cell>
          <cell r="Z152">
            <v>22.359800712651577</v>
          </cell>
          <cell r="AA152">
            <v>20.952771146669598</v>
          </cell>
          <cell r="AB152">
            <v>20.571052215314449</v>
          </cell>
          <cell r="AC152">
            <v>18.156917485244509</v>
          </cell>
          <cell r="AD152">
            <v>16.916123782271878</v>
          </cell>
          <cell r="AE152">
            <v>16.310283736021454</v>
          </cell>
          <cell r="AF152">
            <v>15.521938456313505</v>
          </cell>
        </row>
      </sheetData>
      <sheetData sheetId="15" refreshError="1">
        <row r="16">
          <cell r="B16" t="str">
            <v>Select</v>
          </cell>
        </row>
        <row r="17">
          <cell r="B17" t="str">
            <v>ColumnLocations</v>
          </cell>
        </row>
        <row r="20">
          <cell r="A20" t="str">
            <v>Query1</v>
          </cell>
        </row>
      </sheetData>
      <sheetData sheetId="16" refreshError="1">
        <row r="13">
          <cell r="A13" t="str">
            <v xml:space="preserve">  CFAF/DTS (end of period)</v>
          </cell>
          <cell r="H13">
            <v>370.47359999999998</v>
          </cell>
          <cell r="I13">
            <v>387.76773000000003</v>
          </cell>
          <cell r="J13">
            <v>404.90294</v>
          </cell>
          <cell r="K13">
            <v>780.43581000000006</v>
          </cell>
          <cell r="V13">
            <v>903.91272381167278</v>
          </cell>
          <cell r="W13">
            <v>901.90804582378382</v>
          </cell>
          <cell r="X13">
            <v>902.82328513011703</v>
          </cell>
          <cell r="Y13">
            <v>902.82328513011703</v>
          </cell>
          <cell r="Z13">
            <v>902.82328513011703</v>
          </cell>
          <cell r="AA13">
            <v>902.82328513011703</v>
          </cell>
          <cell r="AB13">
            <v>902.82328513011703</v>
          </cell>
          <cell r="AC13">
            <v>902.82328513011703</v>
          </cell>
          <cell r="AD13">
            <v>902.82328513011703</v>
          </cell>
          <cell r="AE13">
            <v>902.82328513011703</v>
          </cell>
          <cell r="AF13">
            <v>902.82328513011703</v>
          </cell>
        </row>
        <row r="15">
          <cell r="A15" t="str">
            <v>Fiscal</v>
          </cell>
        </row>
        <row r="17">
          <cell r="A17" t="str">
            <v>TOTAL DRAWINGS</v>
          </cell>
          <cell r="H17">
            <v>19</v>
          </cell>
          <cell r="I17">
            <v>21.082000000000001</v>
          </cell>
          <cell r="J17">
            <v>7.4</v>
          </cell>
          <cell r="K17">
            <v>30.059900000000003</v>
          </cell>
          <cell r="V17">
            <v>17.456274863339797</v>
          </cell>
          <cell r="W17">
            <v>19.873171453290166</v>
          </cell>
          <cell r="X17">
            <v>22.439396740780431</v>
          </cell>
          <cell r="Y17">
            <v>25.211488245357458</v>
          </cell>
          <cell r="Z17">
            <v>28.213557633574347</v>
          </cell>
          <cell r="AA17">
            <v>31.467907525000999</v>
          </cell>
          <cell r="AB17">
            <v>34.999979204630854</v>
          </cell>
          <cell r="AC17">
            <v>38.829591067805801</v>
          </cell>
          <cell r="AD17">
            <v>42.987487996055847</v>
          </cell>
          <cell r="AE17">
            <v>47.512640350266118</v>
          </cell>
          <cell r="AF17">
            <v>52.442958292787424</v>
          </cell>
        </row>
        <row r="18">
          <cell r="A18" t="str">
            <v xml:space="preserve">   Project</v>
          </cell>
          <cell r="H18">
            <v>12</v>
          </cell>
          <cell r="I18">
            <v>8.5820000000000007</v>
          </cell>
          <cell r="J18">
            <v>7.4</v>
          </cell>
          <cell r="K18">
            <v>19.78</v>
          </cell>
          <cell r="V18">
            <v>17.456274863339797</v>
          </cell>
          <cell r="W18">
            <v>19.873171453290166</v>
          </cell>
          <cell r="X18">
            <v>22.439396740780431</v>
          </cell>
          <cell r="Y18">
            <v>25.211488245357458</v>
          </cell>
          <cell r="Z18">
            <v>28.213557633574347</v>
          </cell>
          <cell r="AA18">
            <v>31.467907525000999</v>
          </cell>
          <cell r="AB18">
            <v>34.999979204630854</v>
          </cell>
          <cell r="AC18">
            <v>38.829591067805801</v>
          </cell>
          <cell r="AD18">
            <v>42.987487996055847</v>
          </cell>
          <cell r="AE18">
            <v>47.512640350266118</v>
          </cell>
          <cell r="AF18">
            <v>52.442958292787424</v>
          </cell>
        </row>
        <row r="19">
          <cell r="A19" t="str">
            <v xml:space="preserve">   Program</v>
          </cell>
          <cell r="H19">
            <v>7</v>
          </cell>
          <cell r="I19">
            <v>12.5</v>
          </cell>
          <cell r="J19">
            <v>0</v>
          </cell>
          <cell r="K19">
            <v>10.279900000000001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</row>
        <row r="20">
          <cell r="A20" t="str">
            <v xml:space="preserve">   Remaining financing gap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V20">
            <v>12.191223870752609</v>
          </cell>
          <cell r="W20">
            <v>9.3113080555307164</v>
          </cell>
          <cell r="X20">
            <v>9.8407689935383544</v>
          </cell>
          <cell r="Y20">
            <v>9.0251630066507289</v>
          </cell>
          <cell r="Z20">
            <v>7.3066502052972737</v>
          </cell>
          <cell r="AA20">
            <v>5.6753123155576759</v>
          </cell>
          <cell r="AB20">
            <v>6.1580073477367421</v>
          </cell>
          <cell r="AC20">
            <v>2.8627328617493646</v>
          </cell>
          <cell r="AD20">
            <v>2.3098188682180307</v>
          </cell>
          <cell r="AE20">
            <v>2.2489195272989377</v>
          </cell>
          <cell r="AF20">
            <v>2.0365171420579031</v>
          </cell>
        </row>
        <row r="21">
          <cell r="A21" t="str">
            <v>IMF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2">
          <cell r="A22" t="str">
            <v>World Bank</v>
          </cell>
        </row>
        <row r="23">
          <cell r="A23" t="str">
            <v>ADB</v>
          </cell>
        </row>
        <row r="24">
          <cell r="A24" t="str">
            <v>Other Multilaterals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V24">
            <v>9.1434179030644565</v>
          </cell>
          <cell r="W24">
            <v>6.9834810416480373</v>
          </cell>
          <cell r="X24">
            <v>7.3805767451537658</v>
          </cell>
          <cell r="Y24">
            <v>6.7688722549880467</v>
          </cell>
          <cell r="Z24">
            <v>5.4799876539729553</v>
          </cell>
          <cell r="AA24">
            <v>4.2564842366682569</v>
          </cell>
          <cell r="AB24">
            <v>4.6185055108025566</v>
          </cell>
          <cell r="AC24">
            <v>2.1470496463120234</v>
          </cell>
          <cell r="AD24">
            <v>1.732364151163523</v>
          </cell>
          <cell r="AE24">
            <v>1.6866896454742033</v>
          </cell>
          <cell r="AF24">
            <v>1.5273878565434273</v>
          </cell>
        </row>
        <row r="25">
          <cell r="A25" t="str">
            <v>Bilateral - Non Paris Club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V25">
            <v>1.5239029838440761</v>
          </cell>
          <cell r="W25">
            <v>1.1639135069413395</v>
          </cell>
          <cell r="X25">
            <v>1.2300961241922943</v>
          </cell>
          <cell r="Y25">
            <v>1.1281453758313411</v>
          </cell>
          <cell r="Z25">
            <v>0.91333127566215921</v>
          </cell>
          <cell r="AA25">
            <v>0.70941403944470949</v>
          </cell>
          <cell r="AB25">
            <v>0.76975091846709276</v>
          </cell>
          <cell r="AC25">
            <v>0.35784160771867057</v>
          </cell>
          <cell r="AD25">
            <v>0.28872735852725384</v>
          </cell>
          <cell r="AE25">
            <v>0.28111494091236722</v>
          </cell>
          <cell r="AF25">
            <v>0.25456464275723789</v>
          </cell>
        </row>
        <row r="26">
          <cell r="A26" t="str">
            <v>o/w Bilateral -Paris Club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V26">
            <v>7.6195149192203804</v>
          </cell>
          <cell r="W26">
            <v>5.8195675347066977</v>
          </cell>
          <cell r="X26">
            <v>6.1504806209614715</v>
          </cell>
          <cell r="Y26">
            <v>5.6407268791567056</v>
          </cell>
          <cell r="Z26">
            <v>4.5666563783107961</v>
          </cell>
          <cell r="AA26">
            <v>3.5470701972235474</v>
          </cell>
          <cell r="AB26">
            <v>3.8487545923354638</v>
          </cell>
          <cell r="AC26">
            <v>1.7892080385933529</v>
          </cell>
          <cell r="AD26">
            <v>1.4436367926362692</v>
          </cell>
          <cell r="AE26">
            <v>1.4055747045618361</v>
          </cell>
          <cell r="AF26">
            <v>1.2728232137861895</v>
          </cell>
        </row>
        <row r="27">
          <cell r="A27" t="str">
            <v>o/w Others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A28" t="str">
            <v>Deferral of Arrears</v>
          </cell>
        </row>
        <row r="30">
          <cell r="A30" t="str">
            <v>TOFE</v>
          </cell>
        </row>
        <row r="31">
          <cell r="A31" t="str">
            <v>Total revenue</v>
          </cell>
          <cell r="H31">
            <v>36.286999999999999</v>
          </cell>
          <cell r="I31">
            <v>33.744</v>
          </cell>
          <cell r="J31">
            <v>28.368999999999996</v>
          </cell>
          <cell r="K31">
            <v>35.363999999999997</v>
          </cell>
          <cell r="V31">
            <v>118.42770905998483</v>
          </cell>
          <cell r="W31">
            <v>130.45223460628483</v>
          </cell>
          <cell r="X31">
            <v>142.97643198566016</v>
          </cell>
          <cell r="Y31">
            <v>156.19661983364782</v>
          </cell>
          <cell r="Z31">
            <v>170.43154648772506</v>
          </cell>
          <cell r="AA31">
            <v>185.78675319486018</v>
          </cell>
          <cell r="AB31">
            <v>202.40980354263411</v>
          </cell>
          <cell r="AC31">
            <v>220.08175778623053</v>
          </cell>
          <cell r="AD31">
            <v>238.95824029772217</v>
          </cell>
          <cell r="AE31">
            <v>259.40214589029563</v>
          </cell>
          <cell r="AF31">
            <v>281.56636754336222</v>
          </cell>
        </row>
        <row r="32">
          <cell r="A32" t="str">
            <v>Total Grants</v>
          </cell>
          <cell r="H32">
            <v>21.7</v>
          </cell>
          <cell r="I32">
            <v>25.824999999999999</v>
          </cell>
          <cell r="J32">
            <v>26.431000000000001</v>
          </cell>
          <cell r="K32">
            <v>34.628999999999998</v>
          </cell>
          <cell r="V32">
            <v>68.463324756075281</v>
          </cell>
          <cell r="W32">
            <v>68.463324756075281</v>
          </cell>
          <cell r="X32">
            <v>68.463324756075281</v>
          </cell>
          <cell r="Y32">
            <v>68.463324756075281</v>
          </cell>
          <cell r="Z32">
            <v>68.463324756075281</v>
          </cell>
          <cell r="AA32">
            <v>68.463324756075281</v>
          </cell>
          <cell r="AB32">
            <v>68.463324756075281</v>
          </cell>
          <cell r="AC32">
            <v>68.463324756075281</v>
          </cell>
          <cell r="AD32">
            <v>68.463324756075281</v>
          </cell>
          <cell r="AE32">
            <v>68.463324756075281</v>
          </cell>
          <cell r="AF32">
            <v>68.463324756075281</v>
          </cell>
        </row>
        <row r="34">
          <cell r="A34" t="str">
            <v>BOP</v>
          </cell>
        </row>
        <row r="36">
          <cell r="A36" t="str">
            <v xml:space="preserve">  Exportations</v>
          </cell>
          <cell r="H36">
            <v>35.049928569999999</v>
          </cell>
          <cell r="I36">
            <v>30.675575976000001</v>
          </cell>
          <cell r="J36">
            <v>37.486103176</v>
          </cell>
          <cell r="K36">
            <v>92.734217799999996</v>
          </cell>
          <cell r="V36">
            <v>149.3336214592415</v>
          </cell>
          <cell r="W36">
            <v>159.09776730450176</v>
          </cell>
          <cell r="X36">
            <v>171.21934451572389</v>
          </cell>
          <cell r="Y36">
            <v>184.40082543776143</v>
          </cell>
          <cell r="Z36">
            <v>198.59794790204757</v>
          </cell>
          <cell r="AA36">
            <v>214.03408084132403</v>
          </cell>
          <cell r="AB36">
            <v>231.20289469490339</v>
          </cell>
          <cell r="AC36">
            <v>251.90083377944691</v>
          </cell>
          <cell r="AD36">
            <v>272.45154797817906</v>
          </cell>
          <cell r="AE36">
            <v>294.86397849277171</v>
          </cell>
          <cell r="AF36">
            <v>319.3246524328647</v>
          </cell>
        </row>
        <row r="37">
          <cell r="A37" t="str">
            <v xml:space="preserve">  Exportations de services</v>
          </cell>
          <cell r="H37">
            <v>14.242999999999999</v>
          </cell>
          <cell r="I37">
            <v>12.992000000000001</v>
          </cell>
          <cell r="J37">
            <v>13.95</v>
          </cell>
          <cell r="K37">
            <v>23.7</v>
          </cell>
          <cell r="V37">
            <v>17.175195784244615</v>
          </cell>
          <cell r="W37">
            <v>17.604575678850729</v>
          </cell>
          <cell r="X37">
            <v>18.044690070821993</v>
          </cell>
          <cell r="Y37">
            <v>18.49580732259254</v>
          </cell>
          <cell r="Z37">
            <v>18.958202505657354</v>
          </cell>
          <cell r="AA37">
            <v>19.432157568298784</v>
          </cell>
          <cell r="AB37">
            <v>19.917961507506256</v>
          </cell>
          <cell r="AC37">
            <v>20.41591054519391</v>
          </cell>
          <cell r="AD37">
            <v>20.926308308823756</v>
          </cell>
          <cell r="AE37">
            <v>21.449466016544349</v>
          </cell>
          <cell r="AF37">
            <v>21.985702666957955</v>
          </cell>
        </row>
        <row r="39">
          <cell r="A39" t="str">
            <v>Reserves internationales</v>
          </cell>
        </row>
        <row r="40">
          <cell r="A40" t="str">
            <v xml:space="preserve">  (BEAC, FMI exclu)</v>
          </cell>
          <cell r="H40">
            <v>25.488</v>
          </cell>
          <cell r="I40">
            <v>25.962</v>
          </cell>
          <cell r="J40">
            <v>34.046999999999997</v>
          </cell>
          <cell r="K40">
            <v>114.46299999999999</v>
          </cell>
          <cell r="V40">
            <v>105.54899999999999</v>
          </cell>
          <cell r="W40">
            <v>110.54899999999999</v>
          </cell>
          <cell r="X40">
            <v>115.54899999999999</v>
          </cell>
          <cell r="Y40">
            <v>120.54899999999999</v>
          </cell>
          <cell r="Z40">
            <v>125.54899999999998</v>
          </cell>
          <cell r="AA40">
            <v>130.54899999999998</v>
          </cell>
          <cell r="AB40">
            <v>135.54899999999998</v>
          </cell>
          <cell r="AC40">
            <v>140.54899999999998</v>
          </cell>
          <cell r="AD40">
            <v>145.54899999999998</v>
          </cell>
          <cell r="AE40">
            <v>150.54899999999998</v>
          </cell>
          <cell r="AF40">
            <v>155.54899999999998</v>
          </cell>
        </row>
        <row r="41">
          <cell r="A41" t="str">
            <v>Variations des avoirs exterieurs (augm. -)</v>
          </cell>
          <cell r="H41">
            <v>3.6749999999999998</v>
          </cell>
          <cell r="I41">
            <v>-0.4740000000000002</v>
          </cell>
          <cell r="J41">
            <v>-8.0850000000000009</v>
          </cell>
          <cell r="K41">
            <v>-80.415999999999997</v>
          </cell>
          <cell r="V41">
            <v>-5</v>
          </cell>
          <cell r="W41">
            <v>-5</v>
          </cell>
          <cell r="X41">
            <v>-5</v>
          </cell>
          <cell r="Y41">
            <v>-5</v>
          </cell>
          <cell r="Z41">
            <v>-4.9999999999999858</v>
          </cell>
          <cell r="AA41">
            <v>-5</v>
          </cell>
          <cell r="AB41">
            <v>-5</v>
          </cell>
          <cell r="AC41">
            <v>-5</v>
          </cell>
          <cell r="AD41">
            <v>-5</v>
          </cell>
          <cell r="AE41">
            <v>-5</v>
          </cell>
          <cell r="AF41">
            <v>-5</v>
          </cell>
        </row>
        <row r="42">
          <cell r="A42" t="str">
            <v xml:space="preserve">  dont: variation de change 1/</v>
          </cell>
          <cell r="H42">
            <v>0</v>
          </cell>
          <cell r="I42">
            <v>0</v>
          </cell>
          <cell r="J42">
            <v>0</v>
          </cell>
          <cell r="K42">
            <v>-34.047000000000011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4">
          <cell r="A44" t="str">
            <v>REAL SECTOR</v>
          </cell>
        </row>
        <row r="45">
          <cell r="A45" t="str">
            <v>PIB nominal</v>
          </cell>
          <cell r="H45">
            <v>396.16799999999995</v>
          </cell>
          <cell r="I45">
            <v>379.60699999999997</v>
          </cell>
          <cell r="J45">
            <v>367.78300000000002</v>
          </cell>
          <cell r="K45">
            <v>473.58499999999998</v>
          </cell>
          <cell r="V45">
            <v>981.24725761403386</v>
          </cell>
          <cell r="W45">
            <v>1060.893453844124</v>
          </cell>
          <cell r="X45">
            <v>1144.5035690514455</v>
          </cell>
          <cell r="Y45">
            <v>1234.8876856614104</v>
          </cell>
          <cell r="Z45">
            <v>1332.951346532614</v>
          </cell>
          <cell r="AA45">
            <v>1439.4582522678863</v>
          </cell>
          <cell r="AB45">
            <v>1555.2845578995814</v>
          </cell>
          <cell r="AC45">
            <v>1681.0232507690803</v>
          </cell>
          <cell r="AD45">
            <v>1817.7359488414297</v>
          </cell>
          <cell r="AE45">
            <v>1966.7978377330253</v>
          </cell>
          <cell r="AF45">
            <v>2129.4943491029203</v>
          </cell>
        </row>
        <row r="47">
          <cell r="A47" t="str">
            <v>FOR DSA TABLE</v>
          </cell>
        </row>
        <row r="48">
          <cell r="A48" t="str">
            <v>PIB real (percentage change)</v>
          </cell>
          <cell r="H48">
            <v>2.1626410977384269</v>
          </cell>
          <cell r="I48">
            <v>-8.550028900003559</v>
          </cell>
          <cell r="J48">
            <v>2.7534803351932036</v>
          </cell>
          <cell r="K48">
            <v>3.0159772074157765</v>
          </cell>
          <cell r="V48">
            <v>5.1159292747647855</v>
          </cell>
          <cell r="W48">
            <v>5.1956865713669087</v>
          </cell>
          <cell r="X48">
            <v>4.776798209227584</v>
          </cell>
          <cell r="Y48">
            <v>4.7736631975550781</v>
          </cell>
          <cell r="Z48">
            <v>4.7891302823320103</v>
          </cell>
          <cell r="AA48">
            <v>4.8070730403103612</v>
          </cell>
          <cell r="AB48">
            <v>4.8294019971498736</v>
          </cell>
          <cell r="AC48">
            <v>4.8396039781171352</v>
          </cell>
          <cell r="AD48">
            <v>4.8478521592367319</v>
          </cell>
          <cell r="AE48">
            <v>4.8727160749788334</v>
          </cell>
          <cell r="AF48">
            <v>4.8988055088938998</v>
          </cell>
        </row>
        <row r="49">
          <cell r="A49" t="str">
            <v>Government expenditures (CFAF billion)</v>
          </cell>
          <cell r="H49">
            <v>-91.045369888772427</v>
          </cell>
          <cell r="I49">
            <v>-89.32528145050577</v>
          </cell>
          <cell r="J49">
            <v>-78.012693456662788</v>
          </cell>
          <cell r="K49">
            <v>-105.86408914766352</v>
          </cell>
          <cell r="V49">
            <v>-192.80794641118382</v>
          </cell>
          <cell r="W49">
            <v>-204.75619944361682</v>
          </cell>
          <cell r="X49">
            <v>-215.59466989042386</v>
          </cell>
          <cell r="Y49">
            <v>-228.1557806076114</v>
          </cell>
          <cell r="Z49">
            <v>-242.80795751686588</v>
          </cell>
          <cell r="AA49">
            <v>-258.96147907824849</v>
          </cell>
          <cell r="AB49">
            <v>-276.88702870073803</v>
          </cell>
          <cell r="AC49">
            <v>-296.75235810254532</v>
          </cell>
          <cell r="AD49">
            <v>-318.71824166379008</v>
          </cell>
          <cell r="AE49">
            <v>-341.66832706786846</v>
          </cell>
          <cell r="AF49">
            <v>-367.06671614603056</v>
          </cell>
        </row>
        <row r="50">
          <cell r="A50" t="str">
            <v>Export volume (growth rate)</v>
          </cell>
          <cell r="H50">
            <v>-3.3231036347804945</v>
          </cell>
          <cell r="I50">
            <v>-9.0538397791383289</v>
          </cell>
          <cell r="J50">
            <v>20.656294585135896</v>
          </cell>
          <cell r="K50">
            <v>18.267433588309729</v>
          </cell>
          <cell r="V50">
            <v>4.807465364260338</v>
          </cell>
          <cell r="W50">
            <v>3.3806434969388022</v>
          </cell>
          <cell r="X50">
            <v>3.530938682019368</v>
          </cell>
          <cell r="Y50">
            <v>3.5437587631733152</v>
          </cell>
          <cell r="Z50">
            <v>3.4865486861493196</v>
          </cell>
          <cell r="AA50">
            <v>3.4981081378673906</v>
          </cell>
          <cell r="AB50">
            <v>3.6805128336037569</v>
          </cell>
          <cell r="AC50">
            <v>4.5152144681752873</v>
          </cell>
          <cell r="AD50">
            <v>3.6938254425292598</v>
          </cell>
          <cell r="AE50">
            <v>3.6977264595547723</v>
          </cell>
          <cell r="AF50">
            <v>3.7013688807113709</v>
          </cell>
        </row>
        <row r="51">
          <cell r="A51" t="str">
            <v>Export prices (growth rate)</v>
          </cell>
          <cell r="H51">
            <v>-10.738230743126465</v>
          </cell>
          <cell r="I51">
            <v>-3.7676212882891633</v>
          </cell>
          <cell r="J51">
            <v>1.2809080572615557</v>
          </cell>
          <cell r="K51">
            <v>109.17247936539111</v>
          </cell>
          <cell r="V51">
            <v>3.5928837038746479</v>
          </cell>
          <cell r="W51">
            <v>3.054570277558625</v>
          </cell>
          <cell r="X51">
            <v>3.9485877658454172</v>
          </cell>
          <cell r="Y51">
            <v>4.0126363477347411</v>
          </cell>
          <cell r="Z51">
            <v>4.0705842229612017</v>
          </cell>
          <cell r="AA51">
            <v>4.1299749701496893</v>
          </cell>
          <cell r="AB51">
            <v>4.1869197791783108</v>
          </cell>
          <cell r="AC51">
            <v>4.2453811790734335</v>
          </cell>
          <cell r="AD51">
            <v>4.305396455035094</v>
          </cell>
          <cell r="AE51">
            <v>4.3670015763269845</v>
          </cell>
          <cell r="AF51">
            <v>4.4302308196494806</v>
          </cell>
        </row>
        <row r="52">
          <cell r="A52" t="str">
            <v>Import volume (growth rate)</v>
          </cell>
          <cell r="H52">
            <v>-21.683909478874725</v>
          </cell>
          <cell r="I52">
            <v>0.73665253708385592</v>
          </cell>
          <cell r="J52">
            <v>-8.6441635589419263</v>
          </cell>
          <cell r="K52">
            <v>-5.9640899123618567</v>
          </cell>
          <cell r="V52">
            <v>5.8996160144238985</v>
          </cell>
          <cell r="W52">
            <v>5.1947718283980038</v>
          </cell>
          <cell r="X52">
            <v>4.070597387723268</v>
          </cell>
          <cell r="Y52">
            <v>4.2139913078595299</v>
          </cell>
          <cell r="Z52">
            <v>4.3800595360605712</v>
          </cell>
          <cell r="AA52">
            <v>4.4761475407164397</v>
          </cell>
          <cell r="AB52">
            <v>4.5758670965153385</v>
          </cell>
          <cell r="AC52">
            <v>4.6623095721757437</v>
          </cell>
          <cell r="AD52">
            <v>4.7472539219244823</v>
          </cell>
          <cell r="AE52">
            <v>4.7480865958471981</v>
          </cell>
          <cell r="AF52">
            <v>4.8392553723493705</v>
          </cell>
        </row>
        <row r="53">
          <cell r="A53" t="str">
            <v>Import (value CFAF billion)</v>
          </cell>
          <cell r="H53">
            <v>-50.399000000000001</v>
          </cell>
          <cell r="I53">
            <v>-50.111789999999999</v>
          </cell>
          <cell r="J53">
            <v>-44.810827500000002</v>
          </cell>
          <cell r="K53">
            <v>-83.777786000000006</v>
          </cell>
          <cell r="V53">
            <v>-148.13410803836396</v>
          </cell>
          <cell r="W53">
            <v>-158.55454680720385</v>
          </cell>
          <cell r="X53">
            <v>-168.47217764487027</v>
          </cell>
          <cell r="Y53">
            <v>-179.26220768710635</v>
          </cell>
          <cell r="Z53">
            <v>-191.05345870723374</v>
          </cell>
          <cell r="AA53">
            <v>-204.46909798422192</v>
          </cell>
          <cell r="AB53">
            <v>-218.74331480113639</v>
          </cell>
          <cell r="AC53">
            <v>-234.20746682763331</v>
          </cell>
          <cell r="AD53">
            <v>-250.96838545163513</v>
          </cell>
          <cell r="AE53">
            <v>-268.93092710066321</v>
          </cell>
          <cell r="AF53">
            <v>-288.4299206113717</v>
          </cell>
        </row>
        <row r="54">
          <cell r="A54" t="str">
            <v>Import Services (value CFAF billion)</v>
          </cell>
          <cell r="H54">
            <v>-38.201482266080006</v>
          </cell>
          <cell r="I54">
            <v>-41.420652799999999</v>
          </cell>
          <cell r="J54">
            <v>-37.330384800000004</v>
          </cell>
          <cell r="K54">
            <v>-56.9</v>
          </cell>
          <cell r="V54">
            <v>-92.497689257317148</v>
          </cell>
          <cell r="W54">
            <v>-96.317973500219921</v>
          </cell>
          <cell r="X54">
            <v>-99.918645248433336</v>
          </cell>
          <cell r="Y54">
            <v>-103.80960442901714</v>
          </cell>
          <cell r="Z54">
            <v>-108.03384722163949</v>
          </cell>
          <cell r="AA54">
            <v>-112.76848783301035</v>
          </cell>
          <cell r="AB54">
            <v>-117.78559662467282</v>
          </cell>
          <cell r="AC54">
            <v>-123.18697384889455</v>
          </cell>
          <cell r="AD54">
            <v>-129.00767216625758</v>
          </cell>
          <cell r="AE54">
            <v>-135.1965128175832</v>
          </cell>
          <cell r="AF54">
            <v>-141.87667165655122</v>
          </cell>
        </row>
        <row r="55">
          <cell r="A55" t="str">
            <v>Terms of trade (percentage change)</v>
          </cell>
          <cell r="H55">
            <v>-8.7621486099802475</v>
          </cell>
          <cell r="I55">
            <v>7.7965135382895845E-2</v>
          </cell>
          <cell r="J55">
            <v>4.8937299175581872</v>
          </cell>
          <cell r="K55">
            <v>5.2088712224605871</v>
          </cell>
          <cell r="V55">
            <v>2.5487993739063519</v>
          </cell>
          <cell r="W55">
            <v>1.6235173255099822</v>
          </cell>
          <cell r="X55">
            <v>2.1021554024263311</v>
          </cell>
          <cell r="Y55">
            <v>2.158848137324898</v>
          </cell>
          <cell r="Z55">
            <v>2.230183871210234</v>
          </cell>
          <cell r="AA55">
            <v>1.9533988104074362</v>
          </cell>
          <cell r="AB55">
            <v>2.1490130873044633</v>
          </cell>
          <cell r="AC55">
            <v>2.1787003804498939</v>
          </cell>
          <cell r="AD55">
            <v>2.2211110541890289</v>
          </cell>
          <cell r="AE55">
            <v>2.2705472469127352</v>
          </cell>
          <cell r="AF55">
            <v>2.3209402270330859</v>
          </cell>
        </row>
        <row r="56">
          <cell r="A56" t="str">
            <v>Current account (CFAF billion)</v>
          </cell>
          <cell r="H56">
            <v>-31.649923584852438</v>
          </cell>
          <cell r="I56">
            <v>-47.097562823999993</v>
          </cell>
          <cell r="J56">
            <v>-31.284676124000001</v>
          </cell>
          <cell r="K56">
            <v>-23.957303278663534</v>
          </cell>
          <cell r="V56">
            <v>-63.529246351077802</v>
          </cell>
          <cell r="W56">
            <v>-67.168614760575281</v>
          </cell>
          <cell r="X56">
            <v>-67.726229102407331</v>
          </cell>
          <cell r="Y56">
            <v>-68.270963608728835</v>
          </cell>
          <cell r="Z56">
            <v>-69.072601815221233</v>
          </cell>
          <cell r="AA56">
            <v>-70.735230859977079</v>
          </cell>
          <cell r="AB56">
            <v>-71.675805335056737</v>
          </cell>
          <cell r="AC56">
            <v>-70.601794778002926</v>
          </cell>
          <cell r="AD56">
            <v>-71.358234406853299</v>
          </cell>
          <cell r="AE56">
            <v>-63.623336594004243</v>
          </cell>
          <cell r="AF56">
            <v>-64.164525838466972</v>
          </cell>
        </row>
        <row r="57">
          <cell r="A57" t="str">
            <v>Official current transfers (CFAF billion)</v>
          </cell>
          <cell r="H57">
            <v>20.55</v>
          </cell>
          <cell r="I57">
            <v>13.237000000000002</v>
          </cell>
          <cell r="J57">
            <v>14.153</v>
          </cell>
          <cell r="K57">
            <v>17.5</v>
          </cell>
          <cell r="V57">
            <v>24.234864219036293</v>
          </cell>
          <cell r="W57">
            <v>24.629562799208166</v>
          </cell>
          <cell r="X57">
            <v>25.036303153310307</v>
          </cell>
          <cell r="Y57">
            <v>25.455453563139002</v>
          </cell>
          <cell r="Z57">
            <v>25.887393604944666</v>
          </cell>
          <cell r="AA57">
            <v>26.332514496875483</v>
          </cell>
          <cell r="AB57">
            <v>26.791219457145697</v>
          </cell>
          <cell r="AC57">
            <v>27.263924073260835</v>
          </cell>
          <cell r="AD57">
            <v>27.751056682642535</v>
          </cell>
          <cell r="AE57">
            <v>28.253058765006205</v>
          </cell>
          <cell r="AF57">
            <v>28.770385346855818</v>
          </cell>
        </row>
      </sheetData>
      <sheetData sheetId="17" refreshError="1">
        <row r="13">
          <cell r="A13" t="str">
            <v xml:space="preserve">   (growth rate)</v>
          </cell>
          <cell r="B13" t="str">
            <v xml:space="preserve">  Taux de croissance (%)</v>
          </cell>
          <cell r="H13">
            <v>2.1626410977384269</v>
          </cell>
          <cell r="I13">
            <v>-8.550028900003559</v>
          </cell>
          <cell r="J13">
            <v>2.7534803351932036</v>
          </cell>
          <cell r="K13">
            <v>3.0159772074157765</v>
          </cell>
          <cell r="Q13">
            <v>2.3384084513673908</v>
          </cell>
          <cell r="R13">
            <v>3.3708478124313102</v>
          </cell>
          <cell r="S13">
            <v>4.9248602858983137</v>
          </cell>
          <cell r="T13">
            <v>5.3072172412026664</v>
          </cell>
          <cell r="U13">
            <v>5.2446149821662402</v>
          </cell>
          <cell r="V13">
            <v>5.1159292747647855</v>
          </cell>
          <cell r="W13">
            <v>5.1956865713669087</v>
          </cell>
          <cell r="X13">
            <v>4.776798209227584</v>
          </cell>
          <cell r="Y13">
            <v>4.7736631975550781</v>
          </cell>
          <cell r="Z13">
            <v>4.7891302823320103</v>
          </cell>
          <cell r="AA13">
            <v>4.8070730403103612</v>
          </cell>
          <cell r="AB13">
            <v>4.8294019971498736</v>
          </cell>
          <cell r="AC13">
            <v>4.8396039781171352</v>
          </cell>
          <cell r="AD13">
            <v>4.8478521592367319</v>
          </cell>
          <cell r="AE13">
            <v>4.8727160749788334</v>
          </cell>
          <cell r="AF13">
            <v>4.8988055088938998</v>
          </cell>
        </row>
        <row r="14">
          <cell r="A14" t="str">
            <v>Implicit GDP deflator</v>
          </cell>
          <cell r="B14" t="str">
            <v xml:space="preserve">  Deflateur Impl.PIB</v>
          </cell>
          <cell r="H14">
            <v>98.547265629076406</v>
          </cell>
          <cell r="I14">
            <v>103.25612557396522</v>
          </cell>
          <cell r="J14">
            <v>97.359138718833535</v>
          </cell>
          <cell r="K14">
            <v>121.69659415167409</v>
          </cell>
          <cell r="Q14">
            <v>146.96957722839954</v>
          </cell>
          <cell r="R14">
            <v>150.45174636238403</v>
          </cell>
          <cell r="S14">
            <v>153.75602216724894</v>
          </cell>
          <cell r="T14">
            <v>157.18842636329779</v>
          </cell>
          <cell r="U14">
            <v>161.87231363868003</v>
          </cell>
          <cell r="V14">
            <v>166.53078334842581</v>
          </cell>
          <cell r="W14">
            <v>171.155124271956</v>
          </cell>
          <cell r="X14">
            <v>176.2260734974258</v>
          </cell>
          <cell r="Y14">
            <v>181.47982212118092</v>
          </cell>
          <cell r="Z14">
            <v>186.93858322255113</v>
          </cell>
          <cell r="AA14">
            <v>192.6163418228611</v>
          </cell>
          <cell r="AB14">
            <v>198.52756153653928</v>
          </cell>
          <cell r="AC14">
            <v>204.67240693309594</v>
          </cell>
          <cell r="AD14">
            <v>211.08473835525018</v>
          </cell>
          <cell r="AE14">
            <v>217.78263323169651</v>
          </cell>
          <cell r="AF14">
            <v>224.78610986914541</v>
          </cell>
        </row>
        <row r="15">
          <cell r="A15" t="str">
            <v xml:space="preserve">   (growth rate)</v>
          </cell>
          <cell r="B15" t="str">
            <v xml:space="preserve">  Taux de variation du deflateur (%)</v>
          </cell>
          <cell r="H15">
            <v>-4.2504218821501905</v>
          </cell>
          <cell r="I15">
            <v>4.7782755968212909</v>
          </cell>
          <cell r="J15">
            <v>-5.7110285925918376</v>
          </cell>
          <cell r="K15">
            <v>24.99760757243903</v>
          </cell>
          <cell r="Q15">
            <v>3.4586094309372095</v>
          </cell>
          <cell r="R15">
            <v>2.3693128875052816</v>
          </cell>
          <cell r="S15">
            <v>2.1962362583057837</v>
          </cell>
          <cell r="T15">
            <v>2.2323705749328182</v>
          </cell>
          <cell r="U15">
            <v>2.9797914412329041</v>
          </cell>
          <cell r="V15">
            <v>2.8778668847250222</v>
          </cell>
          <cell r="W15">
            <v>2.7768685347830502</v>
          </cell>
          <cell r="X15">
            <v>2.9627796696360287</v>
          </cell>
          <cell r="Y15">
            <v>2.9812549979057801</v>
          </cell>
          <cell r="Z15">
            <v>3.0079162727662423</v>
          </cell>
          <cell r="AA15">
            <v>3.0372320697170219</v>
          </cell>
          <cell r="AB15">
            <v>3.0689087217295352</v>
          </cell>
          <cell r="AC15">
            <v>3.0952102312633789</v>
          </cell>
          <cell r="AD15">
            <v>3.132973085253421</v>
          </cell>
          <cell r="AE15">
            <v>3.1730834396819008</v>
          </cell>
          <cell r="AF15">
            <v>3.21581043149477</v>
          </cell>
        </row>
        <row r="16">
          <cell r="A16" t="str">
            <v>Secondary sector GDP</v>
          </cell>
          <cell r="B16" t="str">
            <v>Valeur ajout_x001E_/WCDallPIB du secteur secondaire</v>
          </cell>
          <cell r="H16">
            <v>77.347999999999999</v>
          </cell>
          <cell r="I16">
            <v>73.801000000000002</v>
          </cell>
          <cell r="J16">
            <v>74.933999999999997</v>
          </cell>
          <cell r="K16">
            <v>99.084000000000003</v>
          </cell>
          <cell r="Q16">
            <v>120.86461034438371</v>
          </cell>
          <cell r="R16">
            <v>129.95305940702428</v>
          </cell>
          <cell r="S16">
            <v>141.82114315530558</v>
          </cell>
          <cell r="T16">
            <v>155.04592802055825</v>
          </cell>
          <cell r="U16">
            <v>167.34278067192207</v>
          </cell>
          <cell r="V16">
            <v>180.61162989203135</v>
          </cell>
          <cell r="W16">
            <v>194.9467602468408</v>
          </cell>
          <cell r="X16">
            <v>208.07328708450058</v>
          </cell>
          <cell r="Y16">
            <v>222.11405779686513</v>
          </cell>
          <cell r="Z16">
            <v>237.13501089924677</v>
          </cell>
          <cell r="AA16">
            <v>253.20700441515993</v>
          </cell>
          <cell r="AB16">
            <v>270.406194413153</v>
          </cell>
          <cell r="AC16">
            <v>288.81444345530986</v>
          </cell>
          <cell r="AD16">
            <v>308.5197613731512</v>
          </cell>
          <cell r="AE16">
            <v>329.61678098515131</v>
          </cell>
          <cell r="AF16">
            <v>352.20727158509942</v>
          </cell>
        </row>
        <row r="17">
          <cell r="A17" t="str">
            <v xml:space="preserve">   (growth rate)</v>
          </cell>
          <cell r="B17" t="str">
            <v xml:space="preserve">  Taux de croissance (%)</v>
          </cell>
          <cell r="H17">
            <v>5.4390795823223037</v>
          </cell>
          <cell r="I17">
            <v>-4.5857682163727542</v>
          </cell>
          <cell r="J17">
            <v>1.5352095500061003</v>
          </cell>
          <cell r="K17">
            <v>32.228360957642742</v>
          </cell>
          <cell r="Q17">
            <v>8.5729601191513183</v>
          </cell>
          <cell r="R17">
            <v>7.5195286997116417</v>
          </cell>
          <cell r="S17">
            <v>9.1325928011509294</v>
          </cell>
          <cell r="T17">
            <v>9.3249740983757832</v>
          </cell>
          <cell r="U17">
            <v>7.9311032597601194</v>
          </cell>
          <cell r="V17">
            <v>7.9291435022363244</v>
          </cell>
          <cell r="W17">
            <v>7.936991855606923</v>
          </cell>
          <cell r="X17">
            <v>6.7333906042034375</v>
          </cell>
          <cell r="Y17">
            <v>6.7479929351346613</v>
          </cell>
          <cell r="Z17">
            <v>6.7627205821070069</v>
          </cell>
          <cell r="AA17">
            <v>6.7775709099074266</v>
          </cell>
          <cell r="AB17">
            <v>6.7925411612204778</v>
          </cell>
          <cell r="AC17">
            <v>6.8076284576642943</v>
          </cell>
          <cell r="AD17">
            <v>6.8228298010623911</v>
          </cell>
          <cell r="AE17">
            <v>6.8381420749523691</v>
          </cell>
          <cell r="AF17">
            <v>6.8535620463345825</v>
          </cell>
        </row>
        <row r="19">
          <cell r="A19" t="str">
            <v>Consumption</v>
          </cell>
          <cell r="B19" t="str">
            <v>Consumption</v>
          </cell>
          <cell r="H19">
            <v>375.29214967627786</v>
          </cell>
          <cell r="I19">
            <v>367.84846280419788</v>
          </cell>
          <cell r="J19">
            <v>337.519105567</v>
          </cell>
          <cell r="K19">
            <v>417.46856464299992</v>
          </cell>
          <cell r="Q19">
            <v>642.87010291821889</v>
          </cell>
          <cell r="R19">
            <v>677.32270049959311</v>
          </cell>
          <cell r="S19">
            <v>728.97575819551651</v>
          </cell>
          <cell r="T19">
            <v>772.94648045443137</v>
          </cell>
          <cell r="U19">
            <v>811.83983237400389</v>
          </cell>
          <cell r="V19">
            <v>870.98184148689234</v>
          </cell>
          <cell r="W19">
            <v>940.26122032708975</v>
          </cell>
          <cell r="X19">
            <v>1014.8675278673982</v>
          </cell>
          <cell r="Y19">
            <v>1089.3991277471273</v>
          </cell>
          <cell r="Z19">
            <v>1169.6703400402557</v>
          </cell>
          <cell r="AA19">
            <v>1257.3698989030156</v>
          </cell>
          <cell r="AB19">
            <v>1351.6078116143453</v>
          </cell>
          <cell r="AC19">
            <v>1452.3100189789552</v>
          </cell>
          <cell r="AD19">
            <v>1563.1995579541754</v>
          </cell>
          <cell r="AE19">
            <v>1682.7215950837167</v>
          </cell>
          <cell r="AF19">
            <v>1812.6522129598466</v>
          </cell>
        </row>
        <row r="20">
          <cell r="A20" t="str">
            <v xml:space="preserve">   Government</v>
          </cell>
          <cell r="B20" t="str">
            <v xml:space="preserve">   Government</v>
          </cell>
          <cell r="H20">
            <v>64.619</v>
          </cell>
          <cell r="I20">
            <v>64.006</v>
          </cell>
          <cell r="J20">
            <v>55.220999999999997</v>
          </cell>
          <cell r="K20">
            <v>82.787800000000004</v>
          </cell>
          <cell r="Q20">
            <v>90.299553424657546</v>
          </cell>
          <cell r="R20">
            <v>98.928075438356188</v>
          </cell>
          <cell r="S20">
            <v>104.37516527739572</v>
          </cell>
          <cell r="T20">
            <v>110.19148915219031</v>
          </cell>
          <cell r="U20">
            <v>116.54281437337735</v>
          </cell>
          <cell r="V20">
            <v>123.23023300133534</v>
          </cell>
          <cell r="W20">
            <v>129.52311403565429</v>
          </cell>
          <cell r="X20">
            <v>136.42659573881747</v>
          </cell>
          <cell r="Y20">
            <v>144.23168800499667</v>
          </cell>
          <cell r="Z20">
            <v>153.12037914573509</v>
          </cell>
          <cell r="AA20">
            <v>162.82906653279485</v>
          </cell>
          <cell r="AB20">
            <v>173.45475626495835</v>
          </cell>
          <cell r="AC20">
            <v>185.0906119345567</v>
          </cell>
          <cell r="AD20">
            <v>197.85933594694774</v>
          </cell>
          <cell r="AE20">
            <v>211.14746364897229</v>
          </cell>
          <cell r="AF20">
            <v>225.69747345532011</v>
          </cell>
        </row>
        <row r="21">
          <cell r="A21" t="str">
            <v xml:space="preserve">   Private</v>
          </cell>
          <cell r="B21" t="str">
            <v xml:space="preserve">   Private</v>
          </cell>
          <cell r="H21">
            <v>310.67314967627783</v>
          </cell>
          <cell r="I21">
            <v>303.84246280419791</v>
          </cell>
          <cell r="J21">
            <v>282.29810556699999</v>
          </cell>
          <cell r="K21">
            <v>334.68076464299992</v>
          </cell>
          <cell r="Q21">
            <v>552.57054949356132</v>
          </cell>
          <cell r="R21">
            <v>578.39462506123687</v>
          </cell>
          <cell r="S21">
            <v>624.60059291812081</v>
          </cell>
          <cell r="T21">
            <v>662.75499130224102</v>
          </cell>
          <cell r="U21">
            <v>695.29701800062651</v>
          </cell>
          <cell r="V21">
            <v>747.75160848555697</v>
          </cell>
          <cell r="W21">
            <v>810.73810629143543</v>
          </cell>
          <cell r="X21">
            <v>878.4409321285807</v>
          </cell>
          <cell r="Y21">
            <v>945.16743974213068</v>
          </cell>
          <cell r="Z21">
            <v>1016.5499608945206</v>
          </cell>
          <cell r="AA21">
            <v>1094.5408323702209</v>
          </cell>
          <cell r="AB21">
            <v>1178.1530553493869</v>
          </cell>
          <cell r="AC21">
            <v>1267.2194070443984</v>
          </cell>
          <cell r="AD21">
            <v>1365.3402220072276</v>
          </cell>
          <cell r="AE21">
            <v>1471.5741314347445</v>
          </cell>
          <cell r="AF21">
            <v>1586.9547395045265</v>
          </cell>
        </row>
        <row r="22">
          <cell r="A22" t="str">
            <v>Investment</v>
          </cell>
          <cell r="B22" t="str">
            <v>Investment</v>
          </cell>
          <cell r="H22">
            <v>60.183404019802083</v>
          </cell>
          <cell r="I22">
            <v>59.623404019802081</v>
          </cell>
          <cell r="J22">
            <v>60.969003556999986</v>
          </cell>
          <cell r="K22">
            <v>80.360003556999999</v>
          </cell>
          <cell r="Q22">
            <v>77.212557782924392</v>
          </cell>
          <cell r="R22">
            <v>99.731323999246115</v>
          </cell>
          <cell r="S22">
            <v>120.36333745418862</v>
          </cell>
          <cell r="T22">
            <v>135.30541693507053</v>
          </cell>
          <cell r="U22">
            <v>167.49249596376893</v>
          </cell>
          <cell r="V22">
            <v>184.38839617933652</v>
          </cell>
          <cell r="W22">
            <v>198.80241084109579</v>
          </cell>
          <cell r="X22">
            <v>208.76282949077762</v>
          </cell>
          <cell r="Y22">
            <v>225.66373738665882</v>
          </cell>
          <cell r="Z22">
            <v>244.81216226659595</v>
          </cell>
          <cell r="AA22">
            <v>265.85970118513575</v>
          </cell>
          <cell r="AB22">
            <v>289.08480210391372</v>
          </cell>
          <cell r="AC22">
            <v>313.79092894494772</v>
          </cell>
          <cell r="AD22">
            <v>341.13459325200671</v>
          </cell>
          <cell r="AE22">
            <v>371.89023934750179</v>
          </cell>
          <cell r="AF22">
            <v>405.83837488234934</v>
          </cell>
        </row>
        <row r="23">
          <cell r="A23" t="str">
            <v xml:space="preserve">   Government</v>
          </cell>
          <cell r="B23" t="str">
            <v xml:space="preserve">   Government</v>
          </cell>
          <cell r="H23">
            <v>28.553000000000001</v>
          </cell>
          <cell r="I23">
            <v>28.510999999999999</v>
          </cell>
          <cell r="J23">
            <v>22.702999999999999</v>
          </cell>
          <cell r="K23">
            <v>34.174999999999997</v>
          </cell>
          <cell r="Q23">
            <v>42.460500000000003</v>
          </cell>
          <cell r="R23">
            <v>59.678250000000006</v>
          </cell>
          <cell r="S23">
            <v>65.526221818012758</v>
          </cell>
          <cell r="T23">
            <v>61.698405213405948</v>
          </cell>
          <cell r="U23">
            <v>78.400624466566867</v>
          </cell>
          <cell r="V23">
            <v>85.503892480069879</v>
          </cell>
          <cell r="W23">
            <v>91.122841872026058</v>
          </cell>
          <cell r="X23">
            <v>95.297456238778523</v>
          </cell>
          <cell r="Y23">
            <v>100.09165452178216</v>
          </cell>
          <cell r="Z23">
            <v>105.6302944053507</v>
          </cell>
          <cell r="AA23">
            <v>111.76177933168674</v>
          </cell>
          <cell r="AB23">
            <v>118.55909870534781</v>
          </cell>
          <cell r="AC23">
            <v>126.08926075584245</v>
          </cell>
          <cell r="AD23">
            <v>134.44420598909147</v>
          </cell>
          <cell r="AE23">
            <v>143.2661685315837</v>
          </cell>
          <cell r="AF23">
            <v>153.03412577104984</v>
          </cell>
        </row>
        <row r="24">
          <cell r="A24" t="str">
            <v xml:space="preserve">   Private</v>
          </cell>
          <cell r="B24" t="str">
            <v xml:space="preserve">   Private</v>
          </cell>
          <cell r="H24">
            <v>31.630404019802086</v>
          </cell>
          <cell r="I24">
            <v>31.112404019802085</v>
          </cell>
          <cell r="J24">
            <v>38.266003556999991</v>
          </cell>
          <cell r="K24">
            <v>46.185003556999995</v>
          </cell>
          <cell r="Q24">
            <v>34.752057782924389</v>
          </cell>
          <cell r="R24">
            <v>40.053073999246109</v>
          </cell>
          <cell r="S24">
            <v>54.837115636175874</v>
          </cell>
          <cell r="T24">
            <v>73.607011721664577</v>
          </cell>
          <cell r="U24">
            <v>89.091871497202078</v>
          </cell>
          <cell r="V24">
            <v>98.884503699266659</v>
          </cell>
          <cell r="W24">
            <v>107.67956896906975</v>
          </cell>
          <cell r="X24">
            <v>113.4653732519991</v>
          </cell>
          <cell r="Y24">
            <v>125.57208286487666</v>
          </cell>
          <cell r="Z24">
            <v>139.18186786124525</v>
          </cell>
          <cell r="AA24">
            <v>154.09792185344901</v>
          </cell>
          <cell r="AB24">
            <v>170.52570339856589</v>
          </cell>
          <cell r="AC24">
            <v>187.70166818910528</v>
          </cell>
          <cell r="AD24">
            <v>206.69038726291527</v>
          </cell>
          <cell r="AE24">
            <v>228.62407081591806</v>
          </cell>
          <cell r="AF24">
            <v>252.8042491112995</v>
          </cell>
        </row>
        <row r="25">
          <cell r="A25" t="str">
            <v>Domestic savings</v>
          </cell>
          <cell r="B25" t="str">
            <v>Domestic savings</v>
          </cell>
          <cell r="H25">
            <v>20.875850323722076</v>
          </cell>
          <cell r="I25">
            <v>11.758537195802084</v>
          </cell>
          <cell r="J25">
            <v>30.263894432999983</v>
          </cell>
          <cell r="K25">
            <v>56.116435357</v>
          </cell>
          <cell r="Q25">
            <v>42.473469109422226</v>
          </cell>
          <cell r="R25">
            <v>47.908049937842094</v>
          </cell>
          <cell r="S25">
            <v>48.683795094819871</v>
          </cell>
          <cell r="T25">
            <v>64.266743578573312</v>
          </cell>
          <cell r="U25">
            <v>95.537594842035588</v>
          </cell>
          <cell r="V25">
            <v>110.26541612714152</v>
          </cell>
          <cell r="W25">
            <v>120.63223351703428</v>
          </cell>
          <cell r="X25">
            <v>129.6360411840474</v>
          </cell>
          <cell r="Y25">
            <v>145.48855791428318</v>
          </cell>
          <cell r="Z25">
            <v>163.28100649235827</v>
          </cell>
          <cell r="AA25">
            <v>182.08835336487084</v>
          </cell>
          <cell r="AB25">
            <v>203.67674628523605</v>
          </cell>
          <cell r="AC25">
            <v>228.71323179012506</v>
          </cell>
          <cell r="AD25">
            <v>254.53639088725453</v>
          </cell>
          <cell r="AE25">
            <v>284.0762426493086</v>
          </cell>
          <cell r="AF25">
            <v>316.84213614307356</v>
          </cell>
        </row>
        <row r="26">
          <cell r="A26" t="str">
            <v xml:space="preserve">   Government</v>
          </cell>
          <cell r="B26" t="str">
            <v xml:space="preserve">   Government</v>
          </cell>
          <cell r="H26">
            <v>-22.105369888772422</v>
          </cell>
          <cell r="I26">
            <v>-22.056585450505771</v>
          </cell>
          <cell r="J26">
            <v>-22.378126456662791</v>
          </cell>
          <cell r="K26">
            <v>-27.378869147663519</v>
          </cell>
          <cell r="Q26">
            <v>-6.5126710231833798</v>
          </cell>
          <cell r="R26">
            <v>-3.0975919365381053</v>
          </cell>
          <cell r="S26">
            <v>1.8427365504369035</v>
          </cell>
          <cell r="T26">
            <v>-0.9965163565512114</v>
          </cell>
          <cell r="U26">
            <v>14.458623507857986</v>
          </cell>
          <cell r="V26">
            <v>19.241473297647506</v>
          </cell>
          <cell r="W26">
            <v>25.163058252380516</v>
          </cell>
          <cell r="X26">
            <v>31.09544730463049</v>
          </cell>
          <cell r="Y26">
            <v>36.653449655953764</v>
          </cell>
          <cell r="Z26">
            <v>41.902227637641744</v>
          </cell>
          <cell r="AA26">
            <v>47.290783715890491</v>
          </cell>
          <cell r="AB26">
            <v>52.805337674617775</v>
          </cell>
          <cell r="AC26">
            <v>58.146664583736637</v>
          </cell>
          <cell r="AD26">
            <v>63.306663606474366</v>
          </cell>
          <cell r="AE26">
            <v>69.48577536073644</v>
          </cell>
          <cell r="AF26">
            <v>75.861298602531903</v>
          </cell>
        </row>
        <row r="27">
          <cell r="A27" t="str">
            <v xml:space="preserve">   Private</v>
          </cell>
          <cell r="B27" t="str">
            <v xml:space="preserve">   Private</v>
          </cell>
          <cell r="H27">
            <v>42.981220212494513</v>
          </cell>
          <cell r="I27">
            <v>33.815122646307863</v>
          </cell>
          <cell r="J27">
            <v>52.64202088966281</v>
          </cell>
          <cell r="K27">
            <v>83.495304504663579</v>
          </cell>
          <cell r="Q27">
            <v>48.98614013260562</v>
          </cell>
          <cell r="R27">
            <v>51.005641874380174</v>
          </cell>
          <cell r="S27">
            <v>46.841058544382953</v>
          </cell>
          <cell r="T27">
            <v>65.26325993512458</v>
          </cell>
          <cell r="U27">
            <v>81.07897133417768</v>
          </cell>
          <cell r="V27">
            <v>91.023942829494018</v>
          </cell>
          <cell r="W27">
            <v>95.469175264653728</v>
          </cell>
          <cell r="X27">
            <v>98.540593879416889</v>
          </cell>
          <cell r="Y27">
            <v>108.83510825832933</v>
          </cell>
          <cell r="Z27">
            <v>121.37877885471656</v>
          </cell>
          <cell r="AA27">
            <v>134.79756964898024</v>
          </cell>
          <cell r="AB27">
            <v>150.87140861061829</v>
          </cell>
          <cell r="AC27">
            <v>170.56656720638841</v>
          </cell>
          <cell r="AD27">
            <v>191.22972728078</v>
          </cell>
          <cell r="AE27">
            <v>214.59046728857214</v>
          </cell>
          <cell r="AF27">
            <v>240.98083754054181</v>
          </cell>
        </row>
        <row r="28">
          <cell r="A28" t="str">
            <v>Gross national savings (new definition)</v>
          </cell>
          <cell r="B28" t="str">
            <v>Gross national savings (new definition)</v>
          </cell>
          <cell r="H28">
            <v>28.533480434949642</v>
          </cell>
          <cell r="I28">
            <v>12.525841195802087</v>
          </cell>
          <cell r="J28">
            <v>29.684327432999979</v>
          </cell>
          <cell r="K28">
            <v>56.402700278336482</v>
          </cell>
          <cell r="Q28">
            <v>50.34022731028054</v>
          </cell>
          <cell r="R28">
            <v>56.588320670351727</v>
          </cell>
          <cell r="S28">
            <v>57.946129233965308</v>
          </cell>
          <cell r="T28">
            <v>74.012401484309549</v>
          </cell>
          <cell r="U28">
            <v>105.6241830228993</v>
          </cell>
          <cell r="V28">
            <v>120.85914982825872</v>
          </cell>
          <cell r="W28">
            <v>131.63379608053029</v>
          </cell>
          <cell r="X28">
            <v>141.03660038673462</v>
          </cell>
          <cell r="Y28">
            <v>157.39277365420111</v>
          </cell>
          <cell r="Z28">
            <v>175.73956017842181</v>
          </cell>
          <cell r="AA28">
            <v>195.12446987257209</v>
          </cell>
          <cell r="AB28">
            <v>217.4089960999753</v>
          </cell>
          <cell r="AC28">
            <v>243.18913323268555</v>
          </cell>
          <cell r="AD28">
            <v>269.77639019328967</v>
          </cell>
          <cell r="AE28">
            <v>308.26690146423471</v>
          </cell>
          <cell r="AF28">
            <v>341.67384747270683</v>
          </cell>
        </row>
        <row r="29">
          <cell r="A29" t="str">
            <v>CPI</v>
          </cell>
          <cell r="B29" t="str">
            <v>CPI</v>
          </cell>
        </row>
        <row r="30">
          <cell r="A30" t="str">
            <v xml:space="preserve">   Annual average</v>
          </cell>
          <cell r="B30" t="str">
            <v xml:space="preserve">   Annual average</v>
          </cell>
          <cell r="H30">
            <v>131.05000000000001</v>
          </cell>
          <cell r="I30">
            <v>130.05833333333334</v>
          </cell>
          <cell r="J30">
            <v>126.27500000000001</v>
          </cell>
          <cell r="K30">
            <v>157.27500000000001</v>
          </cell>
          <cell r="Q30">
            <v>196.81873666666664</v>
          </cell>
          <cell r="R30">
            <v>202.96501859778479</v>
          </cell>
          <cell r="S30">
            <v>208.17700644150054</v>
          </cell>
          <cell r="T30">
            <v>213.38143160253784</v>
          </cell>
          <cell r="U30">
            <v>218.71596739260096</v>
          </cell>
          <cell r="V30">
            <v>224.18386657741573</v>
          </cell>
          <cell r="W30">
            <v>229.7884632418511</v>
          </cell>
          <cell r="X30">
            <v>235.53317482289737</v>
          </cell>
          <cell r="Y30">
            <v>241.42150419346979</v>
          </cell>
          <cell r="Z30">
            <v>247.45704179830651</v>
          </cell>
          <cell r="AA30">
            <v>253.64346784326415</v>
          </cell>
          <cell r="AB30">
            <v>259.98455453934571</v>
          </cell>
          <cell r="AC30">
            <v>266.48416840282931</v>
          </cell>
          <cell r="AD30">
            <v>273.14627261290002</v>
          </cell>
          <cell r="AE30">
            <v>279.97492942822248</v>
          </cell>
          <cell r="AF30">
            <v>286.97430266392803</v>
          </cell>
        </row>
        <row r="31">
          <cell r="A31" t="str">
            <v xml:space="preserve">   (change)</v>
          </cell>
          <cell r="B31" t="str">
            <v xml:space="preserve">   (growth rate)</v>
          </cell>
          <cell r="H31">
            <v>-2.8479644158892925</v>
          </cell>
          <cell r="I31">
            <v>-0.75670863538089828</v>
          </cell>
          <cell r="J31">
            <v>-2.9089511116806688</v>
          </cell>
          <cell r="K31">
            <v>24.54959413977431</v>
          </cell>
          <cell r="Q31">
            <v>3.0720920996931911</v>
          </cell>
          <cell r="R31">
            <v>3.1228134247846207</v>
          </cell>
          <cell r="S31">
            <v>2.5679242067049746</v>
          </cell>
          <cell r="T31">
            <v>2.4999999999999023</v>
          </cell>
          <cell r="U31">
            <v>2.4999999999998357</v>
          </cell>
          <cell r="V31">
            <v>2.4999999999998801</v>
          </cell>
          <cell r="W31">
            <v>2.5</v>
          </cell>
          <cell r="X31">
            <v>2.5</v>
          </cell>
          <cell r="Y31">
            <v>2.5</v>
          </cell>
          <cell r="Z31">
            <v>2.5</v>
          </cell>
          <cell r="AA31">
            <v>2.5</v>
          </cell>
          <cell r="AB31">
            <v>2.5</v>
          </cell>
          <cell r="AC31">
            <v>2.5</v>
          </cell>
          <cell r="AD31">
            <v>2.5</v>
          </cell>
          <cell r="AE31">
            <v>2.5</v>
          </cell>
          <cell r="AF31">
            <v>2.5</v>
          </cell>
        </row>
        <row r="32">
          <cell r="A32" t="str">
            <v xml:space="preserve">   End of period</v>
          </cell>
          <cell r="B32" t="str">
            <v xml:space="preserve">   End of period</v>
          </cell>
          <cell r="H32">
            <v>130</v>
          </cell>
          <cell r="I32">
            <v>130</v>
          </cell>
          <cell r="J32">
            <v>123.8</v>
          </cell>
          <cell r="K32">
            <v>179.2</v>
          </cell>
          <cell r="Q32">
            <v>198.38855999999998</v>
          </cell>
          <cell r="R32">
            <v>205.40596059177739</v>
          </cell>
          <cell r="S32">
            <v>210.54110960657152</v>
          </cell>
          <cell r="T32">
            <v>215.80463734673555</v>
          </cell>
          <cell r="U32">
            <v>221.19975328040363</v>
          </cell>
          <cell r="V32">
            <v>226.72974711241341</v>
          </cell>
          <cell r="W32">
            <v>232.39799079022342</v>
          </cell>
          <cell r="X32">
            <v>238.20794055997868</v>
          </cell>
          <cell r="Y32">
            <v>244.16313907397782</v>
          </cell>
          <cell r="Z32">
            <v>250.26721755082693</v>
          </cell>
          <cell r="AA32">
            <v>256.52389798959723</v>
          </cell>
          <cell r="AB32">
            <v>262.93699543933678</v>
          </cell>
          <cell r="AC32">
            <v>269.51042032531984</v>
          </cell>
          <cell r="AD32">
            <v>276.24818083345247</v>
          </cell>
          <cell r="AE32">
            <v>283.15438535428837</v>
          </cell>
          <cell r="AF32">
            <v>290.23324498814515</v>
          </cell>
        </row>
        <row r="33">
          <cell r="A33" t="str">
            <v xml:space="preserve">   (change)</v>
          </cell>
          <cell r="B33" t="str">
            <v xml:space="preserve">   (growth rate)</v>
          </cell>
          <cell r="H33">
            <v>-0.76335877862595547</v>
          </cell>
          <cell r="I33">
            <v>0</v>
          </cell>
          <cell r="J33">
            <v>-4.7692307692307701</v>
          </cell>
          <cell r="K33">
            <v>44.749596122778669</v>
          </cell>
          <cell r="Q33">
            <v>8.0488862262403806</v>
          </cell>
          <cell r="R33">
            <v>3.5372002255459778</v>
          </cell>
          <cell r="S33">
            <v>2.4999999999998579</v>
          </cell>
          <cell r="T33">
            <v>2.4999999999998801</v>
          </cell>
          <cell r="U33">
            <v>2.4999999999998579</v>
          </cell>
          <cell r="V33">
            <v>2.4999999999998579</v>
          </cell>
          <cell r="W33">
            <v>2.4999999999998579</v>
          </cell>
          <cell r="X33">
            <v>2.4999999999998579</v>
          </cell>
          <cell r="Y33">
            <v>2.4999999999998579</v>
          </cell>
          <cell r="Z33">
            <v>2.4999999999998579</v>
          </cell>
          <cell r="AA33">
            <v>2.4999999999998579</v>
          </cell>
          <cell r="AB33">
            <v>2.4999999999998579</v>
          </cell>
          <cell r="AC33">
            <v>2.4999999999998579</v>
          </cell>
          <cell r="AD33">
            <v>2.4999999999998579</v>
          </cell>
          <cell r="AE33">
            <v>2.4999999999998579</v>
          </cell>
          <cell r="AF33">
            <v>2.4999999999998579</v>
          </cell>
        </row>
        <row r="35">
          <cell r="A35" t="str">
            <v>In percent GDP</v>
          </cell>
        </row>
        <row r="37">
          <cell r="A37" t="str">
            <v>Consumption</v>
          </cell>
          <cell r="B37" t="str">
            <v>Consumption</v>
          </cell>
          <cell r="H37">
            <v>94.730556146957326</v>
          </cell>
          <cell r="I37">
            <v>96.902444581948671</v>
          </cell>
          <cell r="J37">
            <v>91.771263371879613</v>
          </cell>
          <cell r="K37">
            <v>88.150715213319657</v>
          </cell>
          <cell r="Q37">
            <v>93.802601958640793</v>
          </cell>
          <cell r="R37">
            <v>93.394095615920108</v>
          </cell>
          <cell r="S37">
            <v>93.73970333305428</v>
          </cell>
          <cell r="T37">
            <v>92.323730474658646</v>
          </cell>
          <cell r="U37">
            <v>89.471019227890835</v>
          </cell>
          <cell r="V37">
            <v>88.762728734115498</v>
          </cell>
          <cell r="W37">
            <v>88.629184855470072</v>
          </cell>
          <cell r="X37">
            <v>88.673164095810677</v>
          </cell>
          <cell r="Y37">
            <v>88.218478522088517</v>
          </cell>
          <cell r="Z37">
            <v>87.750415128271669</v>
          </cell>
          <cell r="AA37">
            <v>87.350216438858993</v>
          </cell>
          <cell r="AB37">
            <v>86.904213428293644</v>
          </cell>
          <cell r="AC37">
            <v>86.394404022342513</v>
          </cell>
          <cell r="AD37">
            <v>85.997064587434267</v>
          </cell>
          <cell r="AE37">
            <v>85.556408635432447</v>
          </cell>
          <cell r="AF37">
            <v>85.121250203056519</v>
          </cell>
        </row>
        <row r="38">
          <cell r="A38" t="str">
            <v xml:space="preserve">   Government</v>
          </cell>
          <cell r="B38" t="str">
            <v xml:space="preserve">   Government</v>
          </cell>
          <cell r="H38">
            <v>16.311009470729594</v>
          </cell>
          <cell r="I38">
            <v>16.861122160550256</v>
          </cell>
          <cell r="J38">
            <v>15.01456021621445</v>
          </cell>
          <cell r="K38">
            <v>17.481085760739891</v>
          </cell>
          <cell r="Q38">
            <v>13.175808034136724</v>
          </cell>
          <cell r="R38">
            <v>13.640910203915931</v>
          </cell>
          <cell r="S38">
            <v>13.421704245228714</v>
          </cell>
          <cell r="T38">
            <v>13.161699551445013</v>
          </cell>
          <cell r="U38">
            <v>12.843918184183506</v>
          </cell>
          <cell r="V38">
            <v>12.558530181371166</v>
          </cell>
          <cell r="W38">
            <v>12.208871076198099</v>
          </cell>
          <cell r="X38">
            <v>11.920154679105686</v>
          </cell>
          <cell r="Y38">
            <v>11.679741378888691</v>
          </cell>
          <cell r="Z38">
            <v>11.487319439231205</v>
          </cell>
          <cell r="AA38">
            <v>11.311829730126275</v>
          </cell>
          <cell r="AB38">
            <v>11.152605829200141</v>
          </cell>
          <cell r="AC38">
            <v>11.010592021846003</v>
          </cell>
          <cell r="AD38">
            <v>10.884932768868731</v>
          </cell>
          <cell r="AE38">
            <v>10.735595677303852</v>
          </cell>
          <cell r="AF38">
            <v>10.598641576597673</v>
          </cell>
        </row>
        <row r="39">
          <cell r="A39" t="str">
            <v xml:space="preserve">   Private</v>
          </cell>
          <cell r="B39" t="str">
            <v xml:space="preserve">   Private</v>
          </cell>
          <cell r="H39">
            <v>78.419546676227725</v>
          </cell>
          <cell r="I39">
            <v>80.041322421398434</v>
          </cell>
          <cell r="J39">
            <v>76.75670315566515</v>
          </cell>
          <cell r="K39">
            <v>70.66962945257977</v>
          </cell>
          <cell r="Q39">
            <v>80.626793924504071</v>
          </cell>
          <cell r="R39">
            <v>79.753185412004157</v>
          </cell>
          <cell r="S39">
            <v>80.317999087825569</v>
          </cell>
          <cell r="T39">
            <v>79.162030923213635</v>
          </cell>
          <cell r="U39">
            <v>76.627101043707327</v>
          </cell>
          <cell r="V39">
            <v>76.20419855274433</v>
          </cell>
          <cell r="W39">
            <v>76.420313779271979</v>
          </cell>
          <cell r="X39">
            <v>76.753009416704984</v>
          </cell>
          <cell r="Y39">
            <v>76.538737143199825</v>
          </cell>
          <cell r="Z39">
            <v>76.263095689040455</v>
          </cell>
          <cell r="AA39">
            <v>76.03838670873273</v>
          </cell>
          <cell r="AB39">
            <v>75.751607599093489</v>
          </cell>
          <cell r="AC39">
            <v>75.383812000496505</v>
          </cell>
          <cell r="AD39">
            <v>75.11213181856553</v>
          </cell>
          <cell r="AE39">
            <v>74.820812958128599</v>
          </cell>
          <cell r="AF39">
            <v>74.522608626458847</v>
          </cell>
        </row>
        <row r="40">
          <cell r="A40" t="str">
            <v>Investment</v>
          </cell>
          <cell r="B40" t="str">
            <v>Investment</v>
          </cell>
          <cell r="H40">
            <v>15.191384468155453</v>
          </cell>
          <cell r="I40">
            <v>15.706613423830984</v>
          </cell>
          <cell r="J40">
            <v>16.577439293550814</v>
          </cell>
          <cell r="K40">
            <v>16.96844358605108</v>
          </cell>
          <cell r="Q40">
            <v>11.266255486206015</v>
          </cell>
          <cell r="R40">
            <v>13.751667857311825</v>
          </cell>
          <cell r="S40">
            <v>15.477638890298747</v>
          </cell>
          <cell r="T40">
            <v>16.161404651885491</v>
          </cell>
          <cell r="U40">
            <v>18.458966571127878</v>
          </cell>
          <cell r="V40">
            <v>18.791226650425379</v>
          </cell>
          <cell r="W40">
            <v>18.739149546143359</v>
          </cell>
          <cell r="X40">
            <v>18.240469941373657</v>
          </cell>
          <cell r="Y40">
            <v>18.274029290833237</v>
          </cell>
          <cell r="Z40">
            <v>18.366173897000973</v>
          </cell>
          <cell r="AA40">
            <v>18.469427700752703</v>
          </cell>
          <cell r="AB40">
            <v>18.587261130807086</v>
          </cell>
          <cell r="AC40">
            <v>18.666662034649796</v>
          </cell>
          <cell r="AD40">
            <v>18.76700482649505</v>
          </cell>
          <cell r="AE40">
            <v>18.908412049921242</v>
          </cell>
          <cell r="AF40">
            <v>19.057969092677542</v>
          </cell>
        </row>
        <row r="41">
          <cell r="A41" t="str">
            <v xml:space="preserve">   Government</v>
          </cell>
          <cell r="B41" t="str">
            <v xml:space="preserve">   Government</v>
          </cell>
          <cell r="H41">
            <v>7.2072958946709482</v>
          </cell>
          <cell r="I41">
            <v>7.5106623428967332</v>
          </cell>
          <cell r="J41">
            <v>6.1729334961104776</v>
          </cell>
          <cell r="K41">
            <v>7.2162336222642187</v>
          </cell>
          <cell r="Q41">
            <v>6.195505689850914</v>
          </cell>
          <cell r="R41">
            <v>8.2288637049661872</v>
          </cell>
          <cell r="S41">
            <v>8.4260807368425361</v>
          </cell>
          <cell r="T41">
            <v>7.3694972131703533</v>
          </cell>
          <cell r="U41">
            <v>8.6403542908391398</v>
          </cell>
          <cell r="V41">
            <v>8.7137968352623094</v>
          </cell>
          <cell r="W41">
            <v>8.5892547966852337</v>
          </cell>
          <cell r="X41">
            <v>8.326532028009332</v>
          </cell>
          <cell r="Y41">
            <v>8.1053245314510285</v>
          </cell>
          <cell r="Z41">
            <v>7.924542383345436</v>
          </cell>
          <cell r="AA41">
            <v>7.7641556575610657</v>
          </cell>
          <cell r="AB41">
            <v>7.6229843666333563</v>
          </cell>
          <cell r="AC41">
            <v>7.5007446029170453</v>
          </cell>
          <cell r="AD41">
            <v>7.3962450968074966</v>
          </cell>
          <cell r="AE41">
            <v>7.2842345961044703</v>
          </cell>
          <cell r="AF41">
            <v>7.1864067559285916</v>
          </cell>
        </row>
        <row r="42">
          <cell r="A42" t="str">
            <v xml:space="preserve">   Private</v>
          </cell>
          <cell r="B42" t="str">
            <v xml:space="preserve">   Private</v>
          </cell>
          <cell r="H42">
            <v>7.9840885734845042</v>
          </cell>
          <cell r="I42">
            <v>8.1959510809342522</v>
          </cell>
          <cell r="J42">
            <v>10.404505797440336</v>
          </cell>
          <cell r="K42">
            <v>9.7522099637868589</v>
          </cell>
          <cell r="Q42">
            <v>5.0707497963551011</v>
          </cell>
          <cell r="R42">
            <v>5.522804152345639</v>
          </cell>
          <cell r="S42">
            <v>7.0515581534562122</v>
          </cell>
          <cell r="T42">
            <v>8.7919074387151372</v>
          </cell>
          <cell r="U42">
            <v>9.8186122802887397</v>
          </cell>
          <cell r="V42">
            <v>10.077429815163073</v>
          </cell>
          <cell r="W42">
            <v>10.149894749458129</v>
          </cell>
          <cell r="X42">
            <v>9.9139379133643235</v>
          </cell>
          <cell r="Y42">
            <v>10.16870475938221</v>
          </cell>
          <cell r="Z42">
            <v>10.441631513655537</v>
          </cell>
          <cell r="AA42">
            <v>10.705272043191638</v>
          </cell>
          <cell r="AB42">
            <v>10.964276764173727</v>
          </cell>
          <cell r="AC42">
            <v>11.165917431732749</v>
          </cell>
          <cell r="AD42">
            <v>11.370759729687554</v>
          </cell>
          <cell r="AE42">
            <v>11.62417745381677</v>
          </cell>
          <cell r="AF42">
            <v>11.87156233674895</v>
          </cell>
        </row>
        <row r="43">
          <cell r="A43" t="str">
            <v>Domestic savings</v>
          </cell>
          <cell r="B43" t="str">
            <v>Domestic savings</v>
          </cell>
          <cell r="H43">
            <v>5.2694438530426684</v>
          </cell>
          <cell r="I43">
            <v>3.0975554180513227</v>
          </cell>
          <cell r="J43">
            <v>8.2287366281203802</v>
          </cell>
          <cell r="K43">
            <v>11.849284786680322</v>
          </cell>
          <cell r="Q43">
            <v>6.1973980413592029</v>
          </cell>
          <cell r="R43">
            <v>6.605904384079901</v>
          </cell>
          <cell r="S43">
            <v>6.2602966669457167</v>
          </cell>
          <cell r="T43">
            <v>7.676269525341346</v>
          </cell>
          <cell r="U43">
            <v>10.52898077210916</v>
          </cell>
          <cell r="V43">
            <v>11.237271265884504</v>
          </cell>
          <cell r="W43">
            <v>11.37081514452993</v>
          </cell>
          <cell r="X43">
            <v>11.326835904189325</v>
          </cell>
          <cell r="Y43">
            <v>11.781521477911488</v>
          </cell>
          <cell r="Z43">
            <v>12.24958487172834</v>
          </cell>
          <cell r="AA43">
            <v>12.649783561141014</v>
          </cell>
          <cell r="AB43">
            <v>13.095786571706364</v>
          </cell>
          <cell r="AC43">
            <v>13.605595977657483</v>
          </cell>
          <cell r="AD43">
            <v>14.002935412565746</v>
          </cell>
          <cell r="AE43">
            <v>14.443591364567554</v>
          </cell>
          <cell r="AF43">
            <v>14.878749796943477</v>
          </cell>
        </row>
        <row r="44">
          <cell r="A44" t="str">
            <v xml:space="preserve">   Government</v>
          </cell>
          <cell r="B44" t="str">
            <v xml:space="preserve">   Government</v>
          </cell>
          <cell r="H44">
            <v>-5.5797969267513849</v>
          </cell>
          <cell r="I44">
            <v>-5.8103737419240877</v>
          </cell>
          <cell r="J44">
            <v>-6.0846005543113169</v>
          </cell>
          <cell r="K44">
            <v>-5.7811943257627503</v>
          </cell>
          <cell r="Q44">
            <v>-0.95027826757244505</v>
          </cell>
          <cell r="R44">
            <v>-0.42711811856705473</v>
          </cell>
          <cell r="S44">
            <v>0.23695928927255452</v>
          </cell>
          <cell r="T44">
            <v>-0.11902778503077331</v>
          </cell>
          <cell r="U44">
            <v>1.5934519720442086</v>
          </cell>
          <cell r="V44">
            <v>1.9609199565494217</v>
          </cell>
          <cell r="W44">
            <v>2.3718742123634313</v>
          </cell>
          <cell r="X44">
            <v>2.716937556638825</v>
          </cell>
          <cell r="Y44">
            <v>2.9681605931896584</v>
          </cell>
          <cell r="Z44">
            <v>3.1435676738420626</v>
          </cell>
          <cell r="AA44">
            <v>3.28531818421154</v>
          </cell>
          <cell r="AB44">
            <v>3.3952203412815734</v>
          </cell>
          <cell r="AC44">
            <v>3.4590041843343999</v>
          </cell>
          <cell r="AD44">
            <v>3.4827205594313155</v>
          </cell>
          <cell r="AE44">
            <v>3.5329393813462437</v>
          </cell>
          <cell r="AF44">
            <v>3.5624090120027581</v>
          </cell>
        </row>
        <row r="45">
          <cell r="A45" t="str">
            <v xml:space="preserve">   Private</v>
          </cell>
          <cell r="B45" t="str">
            <v xml:space="preserve">   Private</v>
          </cell>
          <cell r="H45">
            <v>10.849240779794057</v>
          </cell>
          <cell r="I45">
            <v>8.9079291599754118</v>
          </cell>
          <cell r="J45">
            <v>14.313337182431706</v>
          </cell>
          <cell r="K45">
            <v>17.630479112443084</v>
          </cell>
          <cell r="Q45">
            <v>7.1476763089316497</v>
          </cell>
          <cell r="R45">
            <v>7.0330225026469515</v>
          </cell>
          <cell r="S45">
            <v>6.0233373776731591</v>
          </cell>
          <cell r="T45">
            <v>7.7952973103721259</v>
          </cell>
          <cell r="U45">
            <v>8.9355288000649598</v>
          </cell>
          <cell r="V45">
            <v>9.276351309335082</v>
          </cell>
          <cell r="W45">
            <v>8.9989409321664944</v>
          </cell>
          <cell r="X45">
            <v>8.609898347550498</v>
          </cell>
          <cell r="Y45">
            <v>8.8133608847218223</v>
          </cell>
          <cell r="Z45">
            <v>9.1060171978862794</v>
          </cell>
          <cell r="AA45">
            <v>9.3644653769294681</v>
          </cell>
          <cell r="AB45">
            <v>9.7005662304247906</v>
          </cell>
          <cell r="AC45">
            <v>10.146591793323083</v>
          </cell>
          <cell r="AD45">
            <v>10.520214853134421</v>
          </cell>
          <cell r="AE45">
            <v>10.910651983221308</v>
          </cell>
          <cell r="AF45">
            <v>11.316340784940726</v>
          </cell>
        </row>
        <row r="46">
          <cell r="A46" t="str">
            <v>Gross national savings (new definition)</v>
          </cell>
          <cell r="B46" t="str">
            <v>Gross national savings (new definition)</v>
          </cell>
          <cell r="H46">
            <v>7.2023688018592225</v>
          </cell>
          <cell r="I46">
            <v>3.2996865694789843</v>
          </cell>
          <cell r="J46">
            <v>8.0711526723638602</v>
          </cell>
          <cell r="K46">
            <v>11.909731152451299</v>
          </cell>
          <cell r="Q46">
            <v>7.3452541710349957</v>
          </cell>
          <cell r="R46">
            <v>7.8028021614113197</v>
          </cell>
          <cell r="S46">
            <v>7.4513492425819061</v>
          </cell>
          <cell r="T46">
            <v>8.840328766879562</v>
          </cell>
          <cell r="U46">
            <v>11.640600686636985</v>
          </cell>
          <cell r="V46">
            <v>12.316890456553791</v>
          </cell>
          <cell r="W46">
            <v>12.407824329913446</v>
          </cell>
          <cell r="X46">
            <v>12.322949809900944</v>
          </cell>
          <cell r="Y46">
            <v>12.745513254503058</v>
          </cell>
          <cell r="Z46">
            <v>13.184244168819099</v>
          </cell>
          <cell r="AA46">
            <v>13.555410138859589</v>
          </cell>
          <cell r="AB46">
            <v>13.978727879455519</v>
          </cell>
          <cell r="AC46">
            <v>14.466732278772751</v>
          </cell>
          <cell r="AD46">
            <v>14.841340975031992</v>
          </cell>
          <cell r="AE46">
            <v>15.673542829371318</v>
          </cell>
          <cell r="AF46">
            <v>16.044834663057067</v>
          </cell>
        </row>
        <row r="48">
          <cell r="A48" t="str">
            <v>For WETA submissions</v>
          </cell>
        </row>
        <row r="49">
          <cell r="A49" t="str">
            <v>Population (millions)</v>
          </cell>
          <cell r="H49">
            <v>3.0731116890548078</v>
          </cell>
          <cell r="I49">
            <v>3.1537064083800765</v>
          </cell>
          <cell r="J49">
            <v>3.236414786250934</v>
          </cell>
          <cell r="K49">
            <v>3.3212922549895563</v>
          </cell>
          <cell r="Q49">
            <v>3.8794002476532148</v>
          </cell>
          <cell r="R49">
            <v>3.9811405050032995</v>
          </cell>
          <cell r="S49">
            <v>4.0855489789087454</v>
          </cell>
          <cell r="T49">
            <v>4.1926956454023614</v>
          </cell>
          <cell r="U49">
            <v>4.3026523156922751</v>
          </cell>
          <cell r="V49">
            <v>4.4154926842908182</v>
          </cell>
          <cell r="W49">
            <v>4.5312923784056292</v>
          </cell>
          <cell r="X49">
            <v>4.6501290086260738</v>
          </cell>
          <cell r="Y49">
            <v>4.7720822209389588</v>
          </cell>
          <cell r="Z49">
            <v>4.8972337501083958</v>
          </cell>
          <cell r="AA49">
            <v>5.0256674744555943</v>
          </cell>
          <cell r="AB49">
            <v>5.1574694720752969</v>
          </cell>
          <cell r="AC49">
            <v>5.2927280785265305</v>
          </cell>
          <cell r="AD49">
            <v>5.4315339460363488</v>
          </cell>
          <cell r="AE49">
            <v>5.5739801042562309</v>
          </cell>
          <cell r="AF49">
            <v>5.7201620226118681</v>
          </cell>
        </row>
        <row r="50">
          <cell r="A50" t="str">
            <v>Labor Force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  <cell r="X50" t="e">
            <v>#N/A</v>
          </cell>
          <cell r="Y50" t="e">
            <v>#N/A</v>
          </cell>
          <cell r="Z50" t="e">
            <v>#N/A</v>
          </cell>
          <cell r="AA50" t="e">
            <v>#N/A</v>
          </cell>
          <cell r="AB50" t="e">
            <v>#N/A</v>
          </cell>
          <cell r="AC50" t="e">
            <v>#N/A</v>
          </cell>
          <cell r="AD50" t="e">
            <v>#N/A</v>
          </cell>
          <cell r="AE50" t="e">
            <v>#N/A</v>
          </cell>
          <cell r="AF50" t="e">
            <v>#N/A</v>
          </cell>
        </row>
        <row r="51">
          <cell r="A51" t="str">
            <v>GDP deflator (1990 = 100)</v>
          </cell>
          <cell r="H51">
            <v>95.749578117849808</v>
          </cell>
          <cell r="I51">
            <v>100.32475684311437</v>
          </cell>
          <cell r="J51">
            <v>94.595181294355882</v>
          </cell>
          <cell r="K51">
            <v>118.2417134967562</v>
          </cell>
          <cell r="Q51">
            <v>142.79721437167885</v>
          </cell>
          <cell r="R51">
            <v>146.18052717478557</v>
          </cell>
          <cell r="S51">
            <v>149.39099691518075</v>
          </cell>
          <cell r="T51">
            <v>152.72595757191402</v>
          </cell>
          <cell r="U51">
            <v>157.27687258418291</v>
          </cell>
          <cell r="V51">
            <v>161.80309161761429</v>
          </cell>
          <cell r="W51">
            <v>166.29615075705001</v>
          </cell>
          <cell r="X51">
            <v>171.22313930306717</v>
          </cell>
          <cell r="Y51">
            <v>176.32773770111106</v>
          </cell>
          <cell r="Z51">
            <v>181.63152841682333</v>
          </cell>
          <cell r="AA51">
            <v>187.14809944661627</v>
          </cell>
          <cell r="AB51">
            <v>192.89150379308458</v>
          </cell>
          <cell r="AC51">
            <v>198.8619013537259</v>
          </cell>
          <cell r="AD51">
            <v>205.09219119996135</v>
          </cell>
          <cell r="AE51">
            <v>211.59993755500807</v>
          </cell>
          <cell r="AF51">
            <v>218.40459041993844</v>
          </cell>
        </row>
        <row r="52">
          <cell r="A52" t="str">
            <v>in current prices:</v>
          </cell>
        </row>
        <row r="53">
          <cell r="A53" t="str">
            <v>Primary sector</v>
          </cell>
          <cell r="H53">
            <v>167.27599999999998</v>
          </cell>
          <cell r="I53">
            <v>164.18299999999999</v>
          </cell>
          <cell r="J53">
            <v>158.762</v>
          </cell>
          <cell r="K53">
            <v>202.262</v>
          </cell>
          <cell r="Q53">
            <v>332.42395472036861</v>
          </cell>
          <cell r="R53">
            <v>346.18588141866962</v>
          </cell>
          <cell r="S53">
            <v>368.37065769961777</v>
          </cell>
          <cell r="T53">
            <v>394.30891411122616</v>
          </cell>
          <cell r="U53">
            <v>429.22521108616644</v>
          </cell>
          <cell r="V53">
            <v>464.76025054063268</v>
          </cell>
          <cell r="W53">
            <v>502.62727694689318</v>
          </cell>
          <cell r="X53">
            <v>545.21930102669307</v>
          </cell>
          <cell r="Y53">
            <v>591.86224995370026</v>
          </cell>
          <cell r="Z53">
            <v>642.98369008142629</v>
          </cell>
          <cell r="AA53">
            <v>699.08139262180134</v>
          </cell>
          <cell r="AB53">
            <v>760.71155250464267</v>
          </cell>
          <cell r="AC53">
            <v>828.50077811495794</v>
          </cell>
          <cell r="AD53">
            <v>903.1558379035647</v>
          </cell>
          <cell r="AE53">
            <v>985.47483089759544</v>
          </cell>
          <cell r="AF53">
            <v>1076.3599953332505</v>
          </cell>
        </row>
        <row r="54">
          <cell r="A54" t="str">
            <v>Secondary sector</v>
          </cell>
          <cell r="H54">
            <v>77.347999999999999</v>
          </cell>
          <cell r="I54">
            <v>73.801000000000002</v>
          </cell>
          <cell r="J54">
            <v>74.933999999999997</v>
          </cell>
          <cell r="K54">
            <v>99.084000000000003</v>
          </cell>
          <cell r="Q54">
            <v>120.86461034438371</v>
          </cell>
          <cell r="R54">
            <v>129.95305940702428</v>
          </cell>
          <cell r="S54">
            <v>141.82114315530558</v>
          </cell>
          <cell r="T54">
            <v>155.04592802055825</v>
          </cell>
          <cell r="U54">
            <v>167.34278067192207</v>
          </cell>
          <cell r="V54">
            <v>180.61162989203135</v>
          </cell>
          <cell r="W54">
            <v>194.9467602468408</v>
          </cell>
          <cell r="X54">
            <v>208.07328708450058</v>
          </cell>
          <cell r="Y54">
            <v>222.11405779686513</v>
          </cell>
          <cell r="Z54">
            <v>237.13501089924677</v>
          </cell>
          <cell r="AA54">
            <v>253.20700441515993</v>
          </cell>
          <cell r="AB54">
            <v>270.406194413153</v>
          </cell>
          <cell r="AC54">
            <v>288.81444345530986</v>
          </cell>
          <cell r="AD54">
            <v>308.5197613731512</v>
          </cell>
          <cell r="AE54">
            <v>329.61678098515131</v>
          </cell>
          <cell r="AF54">
            <v>352.20727158509942</v>
          </cell>
        </row>
        <row r="55">
          <cell r="A55" t="str">
            <v>Tertiary Sector</v>
          </cell>
          <cell r="H55">
            <v>151.54400000000001</v>
          </cell>
          <cell r="I55">
            <v>141.62299999999999</v>
          </cell>
          <cell r="J55">
            <v>134.08699999999999</v>
          </cell>
          <cell r="K55">
            <v>172.239</v>
          </cell>
          <cell r="Q55">
            <v>232.05500696288874</v>
          </cell>
          <cell r="R55">
            <v>249.09180961174133</v>
          </cell>
          <cell r="S55">
            <v>267.46775243541293</v>
          </cell>
          <cell r="T55">
            <v>287.85838190122035</v>
          </cell>
          <cell r="U55">
            <v>310.80943545795117</v>
          </cell>
          <cell r="V55">
            <v>335.8753771813698</v>
          </cell>
          <cell r="W55">
            <v>363.31941665039028</v>
          </cell>
          <cell r="X55">
            <v>391.2109809402516</v>
          </cell>
          <cell r="Y55">
            <v>420.9113779108452</v>
          </cell>
          <cell r="Z55">
            <v>452.83264555194091</v>
          </cell>
          <cell r="AA55">
            <v>487.16985523092501</v>
          </cell>
          <cell r="AB55">
            <v>524.16681098178572</v>
          </cell>
          <cell r="AC55">
            <v>563.70802919881248</v>
          </cell>
          <cell r="AD55">
            <v>606.06034956471387</v>
          </cell>
          <cell r="AE55">
            <v>651.70622585027854</v>
          </cell>
          <cell r="AF55">
            <v>700.92708218456983</v>
          </cell>
        </row>
        <row r="56">
          <cell r="A56" t="str">
            <v>Of which: taxes net of subsidies</v>
          </cell>
          <cell r="H56">
            <v>24.698</v>
          </cell>
          <cell r="I56">
            <v>23.423999999999999</v>
          </cell>
          <cell r="J56">
            <v>19.966000000000001</v>
          </cell>
          <cell r="K56">
            <v>23.477000000000004</v>
          </cell>
          <cell r="Q56">
            <v>40.814999999999998</v>
          </cell>
          <cell r="R56">
            <v>46.427999999999997</v>
          </cell>
          <cell r="S56">
            <v>53.880779073737656</v>
          </cell>
          <cell r="T56">
            <v>62.15494929176328</v>
          </cell>
          <cell r="U56">
            <v>70.240226388194642</v>
          </cell>
          <cell r="V56">
            <v>78.753006057466706</v>
          </cell>
          <cell r="W56">
            <v>87.702950078942962</v>
          </cell>
          <cell r="X56">
            <v>97.328259890731758</v>
          </cell>
          <cell r="Y56">
            <v>107.4826264269926</v>
          </cell>
          <cell r="Z56">
            <v>118.47368080085147</v>
          </cell>
          <cell r="AA56">
            <v>130.39504196037063</v>
          </cell>
          <cell r="AB56">
            <v>143.38148473737391</v>
          </cell>
          <cell r="AC56">
            <v>157.20034802911727</v>
          </cell>
          <cell r="AD56">
            <v>171.99253088106514</v>
          </cell>
          <cell r="AE56">
            <v>188.10512181338635</v>
          </cell>
          <cell r="AF56">
            <v>205.67404344481827</v>
          </cell>
        </row>
        <row r="57">
          <cell r="A57" t="str">
            <v>Gross fixed capital formation</v>
          </cell>
          <cell r="H57">
            <v>47.314999999999998</v>
          </cell>
          <cell r="I57">
            <v>45.354999999999997</v>
          </cell>
          <cell r="J57">
            <v>35.001999999999995</v>
          </cell>
          <cell r="K57">
            <v>56.402000000000001</v>
          </cell>
          <cell r="Q57">
            <v>75.599999999999994</v>
          </cell>
          <cell r="R57">
            <v>98</v>
          </cell>
          <cell r="S57">
            <v>118.5</v>
          </cell>
          <cell r="T57">
            <v>133.30000000000001</v>
          </cell>
          <cell r="U57">
            <v>165.3341659873993</v>
          </cell>
          <cell r="V57">
            <v>182.06549354226871</v>
          </cell>
          <cell r="W57">
            <v>196.30238687795156</v>
          </cell>
          <cell r="X57">
            <v>206.07217870044363</v>
          </cell>
          <cell r="Y57">
            <v>222.76792447356186</v>
          </cell>
          <cell r="Z57">
            <v>241.69554361887535</v>
          </cell>
          <cell r="AA57">
            <v>262.50544036552645</v>
          </cell>
          <cell r="AB57">
            <v>285.4747788968092</v>
          </cell>
          <cell r="AC57">
            <v>309.9056414683015</v>
          </cell>
          <cell r="AD57">
            <v>336.95305260526624</v>
          </cell>
          <cell r="AE57">
            <v>367.38985622644731</v>
          </cell>
          <cell r="AF57">
            <v>400.99483754831448</v>
          </cell>
        </row>
        <row r="58">
          <cell r="A58" t="str">
            <v xml:space="preserve">  Private gross fixed capital formation</v>
          </cell>
          <cell r="H58">
            <v>18.761999999999997</v>
          </cell>
          <cell r="I58">
            <v>16.843999999999998</v>
          </cell>
          <cell r="J58">
            <v>12.298999999999996</v>
          </cell>
          <cell r="K58">
            <v>22.227000000000004</v>
          </cell>
          <cell r="Q58">
            <v>33.139499999999991</v>
          </cell>
          <cell r="R58">
            <v>38.321749999999994</v>
          </cell>
          <cell r="S58">
            <v>52.973778181987242</v>
          </cell>
          <cell r="T58">
            <v>71.601594786594063</v>
          </cell>
          <cell r="U58">
            <v>86.933541520832435</v>
          </cell>
          <cell r="V58">
            <v>96.561601062198832</v>
          </cell>
          <cell r="W58">
            <v>105.1795450059255</v>
          </cell>
          <cell r="X58">
            <v>110.77472246166511</v>
          </cell>
          <cell r="Y58">
            <v>122.6762699517797</v>
          </cell>
          <cell r="Z58">
            <v>136.06524921352465</v>
          </cell>
          <cell r="AA58">
            <v>150.74366103383971</v>
          </cell>
          <cell r="AB58">
            <v>166.91568019146138</v>
          </cell>
          <cell r="AC58">
            <v>183.81638071245905</v>
          </cell>
          <cell r="AD58">
            <v>202.50884661617476</v>
          </cell>
          <cell r="AE58">
            <v>224.12368769486361</v>
          </cell>
          <cell r="AF58">
            <v>247.96071177726463</v>
          </cell>
        </row>
        <row r="59">
          <cell r="A59" t="str">
            <v>Changes in inventories</v>
          </cell>
          <cell r="H59">
            <v>12.868404019802089</v>
          </cell>
          <cell r="I59">
            <v>14.268404019802087</v>
          </cell>
          <cell r="J59">
            <v>25.967003556999991</v>
          </cell>
          <cell r="K59">
            <v>23.958003556999991</v>
          </cell>
          <cell r="Q59">
            <v>1.6125577829243998</v>
          </cell>
          <cell r="R59">
            <v>1.731323999246112</v>
          </cell>
          <cell r="S59">
            <v>1.8633374541886278</v>
          </cell>
          <cell r="T59">
            <v>2.0054169350705107</v>
          </cell>
          <cell r="U59">
            <v>2.1583299763696369</v>
          </cell>
          <cell r="V59">
            <v>2.3229026370678221</v>
          </cell>
          <cell r="W59">
            <v>2.5000239631442431</v>
          </cell>
          <cell r="X59">
            <v>2.6906507903339913</v>
          </cell>
          <cell r="Y59">
            <v>2.8958129130969574</v>
          </cell>
          <cell r="Z59">
            <v>3.1166186477206002</v>
          </cell>
          <cell r="AA59">
            <v>3.3542608196092965</v>
          </cell>
          <cell r="AB59">
            <v>3.6100232071045051</v>
          </cell>
          <cell r="AC59">
            <v>3.8852874766462242</v>
          </cell>
          <cell r="AD59">
            <v>4.1815406467404985</v>
          </cell>
          <cell r="AE59">
            <v>4.5003831210544609</v>
          </cell>
          <cell r="AF59">
            <v>4.8435373340348633</v>
          </cell>
        </row>
        <row r="60">
          <cell r="A60" t="str">
            <v>National Income</v>
          </cell>
          <cell r="H60">
            <v>403.8256301112275</v>
          </cell>
          <cell r="I60">
            <v>380.374304</v>
          </cell>
          <cell r="J60">
            <v>367.20343300000008</v>
          </cell>
          <cell r="K60">
            <v>473.87126492133643</v>
          </cell>
          <cell r="Q60">
            <v>693.2103302284994</v>
          </cell>
          <cell r="R60">
            <v>733.91102116994477</v>
          </cell>
          <cell r="S60">
            <v>786.92188742948179</v>
          </cell>
          <cell r="T60">
            <v>846.95888193874089</v>
          </cell>
          <cell r="U60">
            <v>917.46401539690328</v>
          </cell>
          <cell r="V60">
            <v>991.84099131515097</v>
          </cell>
          <cell r="W60">
            <v>1071.8950164076198</v>
          </cell>
          <cell r="X60">
            <v>1155.9041282541325</v>
          </cell>
          <cell r="Y60">
            <v>1246.7919014013282</v>
          </cell>
          <cell r="Z60">
            <v>1345.4099002186776</v>
          </cell>
          <cell r="AA60">
            <v>1452.4943687755876</v>
          </cell>
          <cell r="AB60">
            <v>1569.0168077143205</v>
          </cell>
          <cell r="AC60">
            <v>1695.4991522116406</v>
          </cell>
          <cell r="AD60">
            <v>1832.9759481474648</v>
          </cell>
          <cell r="AE60">
            <v>1990.9884965479514</v>
          </cell>
          <cell r="AF60">
            <v>2154.3260604325533</v>
          </cell>
        </row>
        <row r="61">
          <cell r="A61" t="str">
            <v>Gross national saving</v>
          </cell>
          <cell r="H61">
            <v>28.533480434949642</v>
          </cell>
          <cell r="I61">
            <v>12.525841195802087</v>
          </cell>
          <cell r="J61">
            <v>29.684327432999979</v>
          </cell>
          <cell r="K61">
            <v>56.402700278336482</v>
          </cell>
          <cell r="Q61">
            <v>50.34022731028054</v>
          </cell>
          <cell r="R61">
            <v>56.588320670351727</v>
          </cell>
          <cell r="S61">
            <v>57.946129233965308</v>
          </cell>
          <cell r="T61">
            <v>74.012401484309549</v>
          </cell>
          <cell r="U61">
            <v>105.6241830228993</v>
          </cell>
          <cell r="V61">
            <v>120.85914982825872</v>
          </cell>
          <cell r="W61">
            <v>131.63379608053029</v>
          </cell>
          <cell r="X61">
            <v>141.03660038673462</v>
          </cell>
          <cell r="Y61">
            <v>157.39277365420111</v>
          </cell>
          <cell r="Z61">
            <v>175.73956017842181</v>
          </cell>
          <cell r="AA61">
            <v>195.12446987257209</v>
          </cell>
          <cell r="AB61">
            <v>217.4089960999753</v>
          </cell>
          <cell r="AC61">
            <v>243.18913323268555</v>
          </cell>
          <cell r="AD61">
            <v>269.77639019328967</v>
          </cell>
          <cell r="AE61">
            <v>308.26690146423471</v>
          </cell>
          <cell r="AF61">
            <v>341.67384747270683</v>
          </cell>
        </row>
        <row r="62">
          <cell r="A62" t="str">
            <v>Public</v>
          </cell>
          <cell r="H62">
            <v>-5.6553698887724231</v>
          </cell>
          <cell r="I62">
            <v>-13.833281450505769</v>
          </cell>
          <cell r="J62">
            <v>-12.78769345666279</v>
          </cell>
          <cell r="K62">
            <v>-18.825089147663519</v>
          </cell>
          <cell r="Q62">
            <v>2.6740914448583197</v>
          </cell>
          <cell r="R62">
            <v>7.5180493755096052</v>
          </cell>
          <cell r="S62">
            <v>16.710055213105903</v>
          </cell>
          <cell r="T62">
            <v>14.24683960349855</v>
          </cell>
          <cell r="U62">
            <v>30.047109899905273</v>
          </cell>
          <cell r="V62">
            <v>35.35851934790719</v>
          </cell>
          <cell r="W62">
            <v>41.448439833902235</v>
          </cell>
          <cell r="X62">
            <v>47.715521487325127</v>
          </cell>
          <cell r="Y62">
            <v>53.587947293418651</v>
          </cell>
          <cell r="Z62">
            <v>59.141276936461765</v>
          </cell>
          <cell r="AA62">
            <v>64.919567858927962</v>
          </cell>
          <cell r="AB62">
            <v>70.873092856343462</v>
          </cell>
          <cell r="AC62">
            <v>76.682584280050619</v>
          </cell>
          <cell r="AD62">
            <v>82.435260956382024</v>
          </cell>
          <cell r="AE62">
            <v>89.253045615804794</v>
          </cell>
          <cell r="AF62">
            <v>96.30419440877526</v>
          </cell>
        </row>
        <row r="63">
          <cell r="A63" t="str">
            <v>Private</v>
          </cell>
          <cell r="H63">
            <v>34.188850323722065</v>
          </cell>
          <cell r="I63">
            <v>26.359122646307856</v>
          </cell>
          <cell r="J63">
            <v>42.472020889662772</v>
          </cell>
          <cell r="K63">
            <v>75.227789426000001</v>
          </cell>
          <cell r="Q63">
            <v>47.66613586542222</v>
          </cell>
          <cell r="R63">
            <v>49.070271294842122</v>
          </cell>
          <cell r="S63">
            <v>41.236074020859405</v>
          </cell>
          <cell r="T63">
            <v>59.765561880810999</v>
          </cell>
          <cell r="U63">
            <v>75.577073122994022</v>
          </cell>
          <cell r="V63">
            <v>85.500630480351532</v>
          </cell>
          <cell r="W63">
            <v>90.185356246628061</v>
          </cell>
          <cell r="X63">
            <v>93.321078899409486</v>
          </cell>
          <cell r="Y63">
            <v>103.80482636078246</v>
          </cell>
          <cell r="Z63">
            <v>116.59828324196005</v>
          </cell>
          <cell r="AA63">
            <v>130.20490201364413</v>
          </cell>
          <cell r="AB63">
            <v>146.53590324363182</v>
          </cell>
          <cell r="AC63">
            <v>166.50654895263494</v>
          </cell>
          <cell r="AD63">
            <v>187.34112923690765</v>
          </cell>
          <cell r="AE63">
            <v>219.0138558484299</v>
          </cell>
          <cell r="AF63">
            <v>245.36965306393157</v>
          </cell>
        </row>
        <row r="64">
          <cell r="A64" t="str">
            <v>in constant 1990 prices:</v>
          </cell>
        </row>
        <row r="65">
          <cell r="A65" t="str">
            <v>Primary sector</v>
          </cell>
          <cell r="H65">
            <v>185.03340404569812</v>
          </cell>
          <cell r="I65">
            <v>172.67835779115177</v>
          </cell>
          <cell r="J65">
            <v>174.12764956209995</v>
          </cell>
          <cell r="K65">
            <v>166.07698282188014</v>
          </cell>
          <cell r="Q65">
            <v>212.19919072062521</v>
          </cell>
          <cell r="R65">
            <v>217.90130034765426</v>
          </cell>
          <cell r="S65">
            <v>228.85178384353975</v>
          </cell>
          <cell r="T65">
            <v>240.71596933032023</v>
          </cell>
          <cell r="U65">
            <v>253.85410391216664</v>
          </cell>
          <cell r="V65">
            <v>267.51272850066141</v>
          </cell>
          <cell r="W65">
            <v>281.99831289655833</v>
          </cell>
          <cell r="X65">
            <v>297.49862215295411</v>
          </cell>
          <cell r="Y65">
            <v>313.95683611367241</v>
          </cell>
          <cell r="Z65">
            <v>331.44088871539691</v>
          </cell>
          <cell r="AA65">
            <v>350.02418606307941</v>
          </cell>
          <cell r="AB65">
            <v>369.78609052200704</v>
          </cell>
          <cell r="AC65">
            <v>390.81245018355912</v>
          </cell>
          <cell r="AD65">
            <v>413.19617809522265</v>
          </cell>
          <cell r="AE65">
            <v>437.03788607735692</v>
          </cell>
          <cell r="AF65">
            <v>462.44657842396612</v>
          </cell>
        </row>
        <row r="66">
          <cell r="A66" t="str">
            <v>Secondary sector</v>
          </cell>
          <cell r="H66">
            <v>76.914183638812588</v>
          </cell>
          <cell r="I66">
            <v>77.782945838915055</v>
          </cell>
          <cell r="J66">
            <v>79.910670332790318</v>
          </cell>
          <cell r="K66">
            <v>89.322235311669317</v>
          </cell>
          <cell r="Q66">
            <v>92.00771758326151</v>
          </cell>
          <cell r="R66">
            <v>96.401189027974766</v>
          </cell>
          <cell r="S66">
            <v>102.94671070088856</v>
          </cell>
          <cell r="T66">
            <v>109.99310008768353</v>
          </cell>
          <cell r="U66">
            <v>115.9579060903191</v>
          </cell>
          <cell r="V66">
            <v>122.24886145298154</v>
          </cell>
          <cell r="W66">
            <v>128.88394818726587</v>
          </cell>
          <cell r="X66">
            <v>134.15843521236744</v>
          </cell>
          <cell r="Y66">
            <v>139.66261304186725</v>
          </cell>
          <cell r="Z66">
            <v>145.40718942084078</v>
          </cell>
          <cell r="AA66">
            <v>151.40340515652687</v>
          </cell>
          <cell r="AB66">
            <v>157.6630621818224</v>
          </cell>
          <cell r="AC66">
            <v>164.19855316082032</v>
          </cell>
          <cell r="AD66">
            <v>171.02289272372576</v>
          </cell>
          <cell r="AE66">
            <v>178.14975042352819</v>
          </cell>
          <cell r="AF66">
            <v>185.59348551215368</v>
          </cell>
        </row>
        <row r="67">
          <cell r="A67" t="str">
            <v>Tertiary Sector</v>
          </cell>
          <cell r="H67">
            <v>152.1765887074564</v>
          </cell>
          <cell r="I67">
            <v>129.48278336394611</v>
          </cell>
          <cell r="J67">
            <v>137.5402826962125</v>
          </cell>
          <cell r="K67">
            <v>146.5367423623882</v>
          </cell>
          <cell r="Q67">
            <v>174.30721224590286</v>
          </cell>
          <cell r="R67">
            <v>181.78192153122615</v>
          </cell>
          <cell r="S67">
            <v>191.80419525300701</v>
          </cell>
          <cell r="T67">
            <v>203.5800479414863</v>
          </cell>
          <cell r="U67">
            <v>214.43750033380798</v>
          </cell>
          <cell r="V67">
            <v>226.41242690240276</v>
          </cell>
          <cell r="W67">
            <v>239.15390300877846</v>
          </cell>
          <cell r="X67">
            <v>251.24754614478368</v>
          </cell>
          <cell r="Y67">
            <v>263.78017419323191</v>
          </cell>
          <cell r="Z67">
            <v>276.91286974527668</v>
          </cell>
          <cell r="AA67">
            <v>290.69384029945365</v>
          </cell>
          <cell r="AB67">
            <v>305.19610819122761</v>
          </cell>
          <cell r="AC67">
            <v>320.35075048202594</v>
          </cell>
          <cell r="AD67">
            <v>336.12421351638977</v>
          </cell>
          <cell r="AE67">
            <v>352.72772323608922</v>
          </cell>
          <cell r="AF67">
            <v>370.21653843995705</v>
          </cell>
        </row>
        <row r="68">
          <cell r="A68" t="str">
            <v>Public consumption</v>
          </cell>
          <cell r="H68">
            <v>67.487503621651612</v>
          </cell>
          <cell r="I68">
            <v>63.798809001940725</v>
          </cell>
          <cell r="J68">
            <v>58.376123650703157</v>
          </cell>
          <cell r="K68">
            <v>70.015730956293339</v>
          </cell>
          <cell r="Q68">
            <v>82.687361630140558</v>
          </cell>
          <cell r="R68">
            <v>87.888489676879175</v>
          </cell>
          <cell r="S68">
            <v>89.919703088587482</v>
          </cell>
          <cell r="T68">
            <v>92.553782874466023</v>
          </cell>
          <cell r="U68">
            <v>95.500964553336658</v>
          </cell>
          <cell r="V68">
            <v>98.518016764802198</v>
          </cell>
          <cell r="W68">
            <v>101.0233586052818</v>
          </cell>
          <cell r="X68">
            <v>103.81251259327613</v>
          </cell>
          <cell r="Y68">
            <v>107.0748515786569</v>
          </cell>
          <cell r="Z68">
            <v>110.9011182275905</v>
          </cell>
          <cell r="AA68">
            <v>115.05645720045821</v>
          </cell>
          <cell r="AB68">
            <v>119.57528142029881</v>
          </cell>
          <cell r="AC68">
            <v>124.4846276155268</v>
          </cell>
          <cell r="AD68">
            <v>129.82669906943926</v>
          </cell>
          <cell r="AE68">
            <v>135.16662544931225</v>
          </cell>
          <cell r="AF68">
            <v>140.95693069221983</v>
          </cell>
        </row>
        <row r="69">
          <cell r="A69" t="str">
            <v>Private consumption</v>
          </cell>
          <cell r="H69">
            <v>320.86230185606507</v>
          </cell>
          <cell r="I69">
            <v>303.25330214432518</v>
          </cell>
          <cell r="J69">
            <v>299.89764902875049</v>
          </cell>
          <cell r="K69">
            <v>284.55830188169602</v>
          </cell>
          <cell r="Q69">
            <v>344.01275822780059</v>
          </cell>
          <cell r="R69">
            <v>356.33149105468885</v>
          </cell>
          <cell r="S69">
            <v>385.78139385500236</v>
          </cell>
          <cell r="T69">
            <v>409.36383427316628</v>
          </cell>
          <cell r="U69">
            <v>422.59221756907823</v>
          </cell>
          <cell r="V69">
            <v>447.22870240964227</v>
          </cell>
          <cell r="W69">
            <v>476.55681342022706</v>
          </cell>
          <cell r="X69">
            <v>506.40691718647201</v>
          </cell>
          <cell r="Y69">
            <v>533.97229194849501</v>
          </cell>
          <cell r="Z69">
            <v>562.46422993029682</v>
          </cell>
          <cell r="AA69">
            <v>592.37352486795271</v>
          </cell>
          <cell r="AB69">
            <v>623.61780921249976</v>
          </cell>
          <cell r="AC69">
            <v>655.93555408036832</v>
          </cell>
          <cell r="AD69">
            <v>690.48395223432271</v>
          </cell>
          <cell r="AE69">
            <v>726.7904426069349</v>
          </cell>
          <cell r="AF69">
            <v>764.98857069757241</v>
          </cell>
        </row>
        <row r="70">
          <cell r="A70" t="str">
            <v>Gross fixed capital formation</v>
          </cell>
          <cell r="H70">
            <v>48.925095284662333</v>
          </cell>
          <cell r="I70">
            <v>45.924149982426584</v>
          </cell>
          <cell r="J70">
            <v>36.952338302119088</v>
          </cell>
          <cell r="K70">
            <v>37.47193869757465</v>
          </cell>
          <cell r="Q70">
            <v>50.074794630941227</v>
          </cell>
          <cell r="R70">
            <v>63.723576349845253</v>
          </cell>
          <cell r="S70">
            <v>75.541471390873397</v>
          </cell>
          <cell r="T70">
            <v>83.642254879581301</v>
          </cell>
          <cell r="U70">
            <v>101.39798307606443</v>
          </cell>
          <cell r="V70">
            <v>109.30647868645687</v>
          </cell>
          <cell r="W70">
            <v>115.36174652587383</v>
          </cell>
          <cell r="X70">
            <v>118.29093438021997</v>
          </cell>
          <cell r="Y70">
            <v>124.98931566562501</v>
          </cell>
          <cell r="Z70">
            <v>132.54230137455693</v>
          </cell>
          <cell r="AA70">
            <v>140.69038427675343</v>
          </cell>
          <cell r="AB70">
            <v>149.52448674198433</v>
          </cell>
          <cell r="AC70">
            <v>158.61384169779362</v>
          </cell>
          <cell r="AD70">
            <v>168.5128917584299</v>
          </cell>
          <cell r="AE70">
            <v>179.544908183708</v>
          </cell>
          <cell r="AF70">
            <v>191.49098247695042</v>
          </cell>
        </row>
        <row r="71">
          <cell r="A71" t="str">
            <v>Changes in inventories</v>
          </cell>
          <cell r="H71">
            <v>13.269510406491218</v>
          </cell>
          <cell r="I71">
            <v>13.818422502101864</v>
          </cell>
          <cell r="J71">
            <v>26.991494146733459</v>
          </cell>
          <cell r="K71">
            <v>15.671839172434508</v>
          </cell>
          <cell r="Q71">
            <v>0.69996410096096684</v>
          </cell>
          <cell r="R71">
            <v>0.66473739153477041</v>
          </cell>
          <cell r="S71">
            <v>0.70469953676994879</v>
          </cell>
          <cell r="T71">
            <v>0.74020325682727917</v>
          </cell>
          <cell r="U71">
            <v>0.76002348071544024</v>
          </cell>
          <cell r="V71">
            <v>0.77942023849799902</v>
          </cell>
          <cell r="W71">
            <v>0.79991850845283552</v>
          </cell>
          <cell r="X71">
            <v>0.83812900143989066</v>
          </cell>
          <cell r="Y71">
            <v>0.87813845712966265</v>
          </cell>
          <cell r="Z71">
            <v>0.92019365190086233</v>
          </cell>
          <cell r="AA71">
            <v>0.96442803286003609</v>
          </cell>
          <cell r="AB71">
            <v>1.0110041395400517</v>
          </cell>
          <cell r="AC71">
            <v>1.0599327360961612</v>
          </cell>
          <cell r="AD71">
            <v>1.1113167081294557</v>
          </cell>
          <cell r="AE71">
            <v>1.1654680160104056</v>
          </cell>
          <cell r="AF71">
            <v>1.2225620273831197</v>
          </cell>
        </row>
        <row r="72">
          <cell r="A72" t="str">
            <v>Exports of goods and services</v>
          </cell>
          <cell r="H72">
            <v>54.141728846521048</v>
          </cell>
          <cell r="I72">
            <v>47.625836526141661</v>
          </cell>
          <cell r="J72">
            <v>56.055285192706982</v>
          </cell>
          <cell r="K72">
            <v>68.897875858870265</v>
          </cell>
          <cell r="Q72">
            <v>68.281847508560617</v>
          </cell>
          <cell r="R72">
            <v>67.844721666534227</v>
          </cell>
          <cell r="S72">
            <v>70.778566616685978</v>
          </cell>
          <cell r="T72">
            <v>73.681334584887679</v>
          </cell>
          <cell r="U72">
            <v>76.80883740862788</v>
          </cell>
          <cell r="V72">
            <v>80.505683971499664</v>
          </cell>
          <cell r="W72">
            <v>83.421591075832666</v>
          </cell>
          <cell r="X72">
            <v>86.61208578434281</v>
          </cell>
          <cell r="Y72">
            <v>89.939260886859387</v>
          </cell>
          <cell r="Z72">
            <v>93.326915402836804</v>
          </cell>
          <cell r="AA72">
            <v>96.857424096215141</v>
          </cell>
          <cell r="AB72">
            <v>100.69460364845148</v>
          </cell>
          <cell r="AC72">
            <v>105.55509816633713</v>
          </cell>
          <cell r="AD72">
            <v>109.7983410968116</v>
          </cell>
          <cell r="AE72">
            <v>114.22889479404145</v>
          </cell>
          <cell r="AF72">
            <v>118.85609912567347</v>
          </cell>
        </row>
        <row r="73">
          <cell r="A73" t="str">
            <v xml:space="preserve">  Exports of goods</v>
          </cell>
          <cell r="H73">
            <v>39.266467482476678</v>
          </cell>
          <cell r="I73">
            <v>34.675892356013641</v>
          </cell>
          <cell r="J73">
            <v>41.308233800531745</v>
          </cell>
          <cell r="K73">
            <v>48.854187976547614</v>
          </cell>
          <cell r="Q73">
            <v>58.030111863077863</v>
          </cell>
          <cell r="R73">
            <v>57.658615448780445</v>
          </cell>
          <cell r="S73">
            <v>60.151977255150548</v>
          </cell>
          <cell r="T73">
            <v>62.618927931700199</v>
          </cell>
          <cell r="U73">
            <v>65.276872104798059</v>
          </cell>
          <cell r="V73">
            <v>68.418679589681787</v>
          </cell>
          <cell r="W73">
            <v>70.896796711887262</v>
          </cell>
          <cell r="X73">
            <v>73.608275261295134</v>
          </cell>
          <cell r="Y73">
            <v>76.435913212404742</v>
          </cell>
          <cell r="Z73">
            <v>79.314950287243462</v>
          </cell>
          <cell r="AA73">
            <v>82.315393624466111</v>
          </cell>
          <cell r="AB73">
            <v>85.576464711142151</v>
          </cell>
          <cell r="AC73">
            <v>89.707211767267424</v>
          </cell>
          <cell r="AD73">
            <v>93.313380476846888</v>
          </cell>
          <cell r="AE73">
            <v>97.078737391558192</v>
          </cell>
          <cell r="AF73">
            <v>101.01122010512654</v>
          </cell>
        </row>
        <row r="74">
          <cell r="A74" t="str">
            <v>Imports of goods and services</v>
          </cell>
          <cell r="H74">
            <v>90.561963623424205</v>
          </cell>
          <cell r="I74">
            <v>94.476433162923087</v>
          </cell>
          <cell r="J74">
            <v>86.694287729910513</v>
          </cell>
          <cell r="K74">
            <v>74.679726070931139</v>
          </cell>
          <cell r="Q74">
            <v>67.242605548614392</v>
          </cell>
          <cell r="R74">
            <v>80.368605232627147</v>
          </cell>
          <cell r="S74">
            <v>99.123144690483983</v>
          </cell>
          <cell r="T74">
            <v>105.6922925094385</v>
          </cell>
          <cell r="U74">
            <v>112.81051575152891</v>
          </cell>
          <cell r="V74">
            <v>120.16428521485321</v>
          </cell>
          <cell r="W74">
            <v>127.12726404306559</v>
          </cell>
          <cell r="X74">
            <v>133.05597543564545</v>
          </cell>
          <cell r="Y74">
            <v>139.45423518799441</v>
          </cell>
          <cell r="Z74">
            <v>146.39381070566742</v>
          </cell>
          <cell r="AA74">
            <v>153.82078695517964</v>
          </cell>
          <cell r="AB74">
            <v>161.77792426771745</v>
          </cell>
          <cell r="AC74">
            <v>170.28730046971674</v>
          </cell>
          <cell r="AD74">
            <v>179.38991653179477</v>
          </cell>
          <cell r="AE74">
            <v>188.98097931303263</v>
          </cell>
          <cell r="AF74">
            <v>199.25854264372208</v>
          </cell>
        </row>
        <row r="75">
          <cell r="A75" t="str">
            <v xml:space="preserve">  Imports of goods</v>
          </cell>
          <cell r="H75">
            <v>51.514758022985809</v>
          </cell>
          <cell r="I75">
            <v>51.723553242801003</v>
          </cell>
          <cell r="J75">
            <v>47.294685139439885</v>
          </cell>
          <cell r="K75">
            <v>44.473987593955243</v>
          </cell>
          <cell r="Q75">
            <v>35.988662246279617</v>
          </cell>
          <cell r="R75">
            <v>43.013779215180918</v>
          </cell>
          <cell r="S75">
            <v>53.051325806759152</v>
          </cell>
          <cell r="T75">
            <v>56.567174726850709</v>
          </cell>
          <cell r="U75">
            <v>60.376892240964615</v>
          </cell>
          <cell r="V75">
            <v>64.312675563061603</v>
          </cell>
          <cell r="W75">
            <v>68.039305297766987</v>
          </cell>
          <cell r="X75">
            <v>71.212388644588941</v>
          </cell>
          <cell r="Y75">
            <v>74.636777204677927</v>
          </cell>
          <cell r="Z75">
            <v>78.350881341489327</v>
          </cell>
          <cell r="AA75">
            <v>82.32584539254168</v>
          </cell>
          <cell r="AB75">
            <v>86.584554954013939</v>
          </cell>
          <cell r="AC75">
            <v>91.138826216433699</v>
          </cell>
          <cell r="AD75">
            <v>96.010603155220636</v>
          </cell>
          <cell r="AE75">
            <v>101.14379982719203</v>
          </cell>
          <cell r="AF75">
            <v>106.64441587865544</v>
          </cell>
        </row>
        <row r="76">
          <cell r="A76" t="str">
            <v xml:space="preserve">Gross domestic product </v>
          </cell>
          <cell r="H76">
            <v>414.12417639196713</v>
          </cell>
          <cell r="I76">
            <v>379.94408699401299</v>
          </cell>
          <cell r="J76">
            <v>391.57860259110271</v>
          </cell>
          <cell r="K76">
            <v>401.93596049593765</v>
          </cell>
          <cell r="Q76">
            <v>478.51412054978954</v>
          </cell>
          <cell r="R76">
            <v>496.08441090685517</v>
          </cell>
          <cell r="S76">
            <v>523.60268979743523</v>
          </cell>
          <cell r="T76">
            <v>554.28911735949009</v>
          </cell>
          <cell r="U76">
            <v>584.24951033629372</v>
          </cell>
          <cell r="V76">
            <v>616.1740168560458</v>
          </cell>
          <cell r="W76">
            <v>650.03616409260269</v>
          </cell>
          <cell r="X76">
            <v>682.90460351010529</v>
          </cell>
          <cell r="Y76">
            <v>717.39962334877157</v>
          </cell>
          <cell r="Z76">
            <v>753.76094788151443</v>
          </cell>
          <cell r="AA76">
            <v>792.12143151905991</v>
          </cell>
          <cell r="AB76">
            <v>832.64526089505705</v>
          </cell>
          <cell r="AC76">
            <v>875.36175382640533</v>
          </cell>
          <cell r="AD76">
            <v>920.34328433533824</v>
          </cell>
          <cell r="AE76">
            <v>967.91535973697432</v>
          </cell>
          <cell r="AF76">
            <v>1018.256602376077</v>
          </cell>
        </row>
        <row r="78">
          <cell r="A78" t="str">
            <v>MANUFACTURING SECTOR</v>
          </cell>
        </row>
        <row r="79">
          <cell r="A79" t="str">
            <v>Hourly compensation</v>
          </cell>
          <cell r="H79" t="e">
            <v>#N/A</v>
          </cell>
          <cell r="I79" t="e">
            <v>#N/A</v>
          </cell>
          <cell r="J79" t="e">
            <v>#N/A</v>
          </cell>
          <cell r="K79" t="e">
            <v>#N/A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 t="e">
            <v>#N/A</v>
          </cell>
          <cell r="V79" t="e">
            <v>#N/A</v>
          </cell>
          <cell r="W79" t="e">
            <v>#N/A</v>
          </cell>
          <cell r="X79" t="e">
            <v>#N/A</v>
          </cell>
          <cell r="Y79" t="e">
            <v>#N/A</v>
          </cell>
          <cell r="Z79" t="e">
            <v>#N/A</v>
          </cell>
          <cell r="AA79" t="e">
            <v>#N/A</v>
          </cell>
          <cell r="AB79" t="e">
            <v>#N/A</v>
          </cell>
          <cell r="AC79" t="e">
            <v>#N/A</v>
          </cell>
          <cell r="AD79" t="e">
            <v>#N/A</v>
          </cell>
          <cell r="AE79" t="e">
            <v>#N/A</v>
          </cell>
          <cell r="AF79" t="e">
            <v>#N/A</v>
          </cell>
        </row>
        <row r="80">
          <cell r="A80" t="str">
            <v>Unit labor costs</v>
          </cell>
          <cell r="H80" t="e">
            <v>#N/A</v>
          </cell>
          <cell r="I80" t="e">
            <v>#N/A</v>
          </cell>
          <cell r="J80" t="e">
            <v>#N/A</v>
          </cell>
          <cell r="K80" t="e">
            <v>#N/A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 t="e">
            <v>#N/A</v>
          </cell>
          <cell r="V80" t="e">
            <v>#N/A</v>
          </cell>
          <cell r="W80" t="e">
            <v>#N/A</v>
          </cell>
          <cell r="X80" t="e">
            <v>#N/A</v>
          </cell>
          <cell r="Y80" t="e">
            <v>#N/A</v>
          </cell>
          <cell r="Z80" t="e">
            <v>#N/A</v>
          </cell>
          <cell r="AA80" t="e">
            <v>#N/A</v>
          </cell>
          <cell r="AB80" t="e">
            <v>#N/A</v>
          </cell>
          <cell r="AC80" t="e">
            <v>#N/A</v>
          </cell>
          <cell r="AD80" t="e">
            <v>#N/A</v>
          </cell>
          <cell r="AE80" t="e">
            <v>#N/A</v>
          </cell>
          <cell r="AF80" t="e">
            <v>#N/A</v>
          </cell>
        </row>
        <row r="81">
          <cell r="A81" t="str">
            <v>Value added or index of production</v>
          </cell>
          <cell r="H81">
            <v>104.18539552417188</v>
          </cell>
          <cell r="I81">
            <v>91.496681998871949</v>
          </cell>
          <cell r="J81">
            <v>104.10533055919578</v>
          </cell>
          <cell r="K81">
            <v>103.11951885497177</v>
          </cell>
          <cell r="Q81">
            <v>102.65041692862084</v>
          </cell>
          <cell r="R81">
            <v>103.06000219273032</v>
          </cell>
          <cell r="S81">
            <v>104.95019367660493</v>
          </cell>
          <cell r="T81">
            <v>105.29403793976245</v>
          </cell>
          <cell r="U81">
            <v>104.99290154597212</v>
          </cell>
          <cell r="V81">
            <v>105.11615201518998</v>
          </cell>
          <cell r="W81">
            <v>105.21153668065335</v>
          </cell>
          <cell r="X81">
            <v>104.75254213049764</v>
          </cell>
          <cell r="Y81">
            <v>104.78447012337111</v>
          </cell>
          <cell r="Z81">
            <v>104.81698019148149</v>
          </cell>
          <cell r="AA81">
            <v>104.85010026899457</v>
          </cell>
          <cell r="AB81">
            <v>104.88385823935613</v>
          </cell>
          <cell r="AC81">
            <v>104.91828184563614</v>
          </cell>
          <cell r="AD81">
            <v>104.95339859416039</v>
          </cell>
          <cell r="AE81">
            <v>104.98923565132583</v>
          </cell>
          <cell r="AF81">
            <v>105.02581973355439</v>
          </cell>
        </row>
        <row r="82">
          <cell r="A82" t="str">
            <v>Total employee compensation</v>
          </cell>
          <cell r="H82" t="e">
            <v>#N/A</v>
          </cell>
          <cell r="I82" t="e">
            <v>#N/A</v>
          </cell>
          <cell r="J82" t="e">
            <v>#N/A</v>
          </cell>
          <cell r="K82" t="e">
            <v>#N/A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 t="e">
            <v>#N/A</v>
          </cell>
          <cell r="V82" t="e">
            <v>#N/A</v>
          </cell>
          <cell r="W82" t="e">
            <v>#N/A</v>
          </cell>
          <cell r="X82" t="e">
            <v>#N/A</v>
          </cell>
          <cell r="Y82" t="e">
            <v>#N/A</v>
          </cell>
          <cell r="Z82" t="e">
            <v>#N/A</v>
          </cell>
          <cell r="AA82" t="e">
            <v>#N/A</v>
          </cell>
          <cell r="AB82" t="e">
            <v>#N/A</v>
          </cell>
          <cell r="AC82" t="e">
            <v>#N/A</v>
          </cell>
          <cell r="AD82" t="e">
            <v>#N/A</v>
          </cell>
          <cell r="AE82" t="e">
            <v>#N/A</v>
          </cell>
          <cell r="AF82" t="e">
            <v>#N/A</v>
          </cell>
        </row>
        <row r="83">
          <cell r="A83" t="str">
            <v>Employment</v>
          </cell>
          <cell r="H83" t="e">
            <v>#N/A</v>
          </cell>
          <cell r="I83" t="e">
            <v>#N/A</v>
          </cell>
          <cell r="J83" t="e">
            <v>#N/A</v>
          </cell>
          <cell r="K83" t="e">
            <v>#N/A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 t="e">
            <v>#N/A</v>
          </cell>
          <cell r="V83" t="e">
            <v>#N/A</v>
          </cell>
          <cell r="W83" t="e">
            <v>#N/A</v>
          </cell>
          <cell r="X83" t="e">
            <v>#N/A</v>
          </cell>
          <cell r="Y83" t="e">
            <v>#N/A</v>
          </cell>
          <cell r="Z83" t="e">
            <v>#N/A</v>
          </cell>
          <cell r="AA83" t="e">
            <v>#N/A</v>
          </cell>
          <cell r="AB83" t="e">
            <v>#N/A</v>
          </cell>
          <cell r="AC83" t="e">
            <v>#N/A</v>
          </cell>
          <cell r="AD83" t="e">
            <v>#N/A</v>
          </cell>
          <cell r="AE83" t="e">
            <v>#N/A</v>
          </cell>
          <cell r="AF83" t="e">
            <v>#N/A</v>
          </cell>
        </row>
        <row r="84">
          <cell r="A84" t="str">
            <v>Hours worked per employee</v>
          </cell>
          <cell r="H84">
            <v>40</v>
          </cell>
          <cell r="I84">
            <v>40</v>
          </cell>
          <cell r="J84">
            <v>36.5</v>
          </cell>
          <cell r="K84">
            <v>38.5</v>
          </cell>
          <cell r="Q84">
            <v>40</v>
          </cell>
        </row>
      </sheetData>
      <sheetData sheetId="18" refreshError="1">
        <row r="13">
          <cell r="A13" t="str">
            <v xml:space="preserve">  Diamands</v>
          </cell>
          <cell r="H13">
            <v>18.729212799999999</v>
          </cell>
          <cell r="I13">
            <v>18.338673800000002</v>
          </cell>
          <cell r="J13">
            <v>22.9445482</v>
          </cell>
          <cell r="K13">
            <v>44.550899999999999</v>
          </cell>
          <cell r="Q13">
            <v>43.933299999999996</v>
          </cell>
          <cell r="R13">
            <v>47.173499999999997</v>
          </cell>
          <cell r="S13">
            <v>49.810989452487526</v>
          </cell>
          <cell r="T13">
            <v>52.582218376843421</v>
          </cell>
          <cell r="U13">
            <v>55.584616963490006</v>
          </cell>
          <cell r="V13">
            <v>58.750016396172278</v>
          </cell>
          <cell r="W13">
            <v>61.214189699314169</v>
          </cell>
          <cell r="X13">
            <v>63.999435330632963</v>
          </cell>
          <cell r="Y13">
            <v>66.911409638176764</v>
          </cell>
          <cell r="Z13">
            <v>69.955878776713789</v>
          </cell>
          <cell r="AA13">
            <v>73.138871261054263</v>
          </cell>
          <cell r="AB13">
            <v>76.839698146863611</v>
          </cell>
          <cell r="AC13">
            <v>80.727786873094914</v>
          </cell>
          <cell r="AD13">
            <v>84.812612888873517</v>
          </cell>
          <cell r="AE13">
            <v>89.104131101050527</v>
          </cell>
          <cell r="AF13">
            <v>93.612800134763688</v>
          </cell>
        </row>
        <row r="14">
          <cell r="A14" t="str">
            <v xml:space="preserve">  Café</v>
          </cell>
          <cell r="H14">
            <v>2.0144320000000002</v>
          </cell>
          <cell r="I14">
            <v>1.2703850000000001</v>
          </cell>
          <cell r="J14">
            <v>1.448558</v>
          </cell>
          <cell r="K14">
            <v>5.6357000000000008</v>
          </cell>
          <cell r="Q14">
            <v>6.4220799999999993</v>
          </cell>
          <cell r="R14">
            <v>3.2915818248465016</v>
          </cell>
          <cell r="S14">
            <v>4.2161119898541379</v>
          </cell>
          <cell r="T14">
            <v>5.2444793046431428</v>
          </cell>
          <cell r="U14">
            <v>6.3654903776761644</v>
          </cell>
          <cell r="V14">
            <v>7.8076789695272737</v>
          </cell>
          <cell r="W14">
            <v>8.8063951782135632</v>
          </cell>
          <cell r="X14">
            <v>10.13375151257695</v>
          </cell>
          <cell r="Y14">
            <v>11.661175502629163</v>
          </cell>
          <cell r="Z14">
            <v>13.418822627962671</v>
          </cell>
          <cell r="AA14">
            <v>15.441393595364811</v>
          </cell>
          <cell r="AB14">
            <v>17.768819424597638</v>
          </cell>
          <cell r="AC14">
            <v>20.447049794698206</v>
          </cell>
          <cell r="AD14">
            <v>23.528960214886943</v>
          </cell>
          <cell r="AE14">
            <v>27.075395930090643</v>
          </cell>
          <cell r="AF14">
            <v>31.156373170597899</v>
          </cell>
        </row>
        <row r="15">
          <cell r="A15" t="str">
            <v xml:space="preserve">  Coton</v>
          </cell>
          <cell r="H15">
            <v>5.794206</v>
          </cell>
          <cell r="I15">
            <v>1.8525500000000001</v>
          </cell>
          <cell r="J15">
            <v>2.7490719999999995</v>
          </cell>
          <cell r="K15">
            <v>5.6936628000000002</v>
          </cell>
          <cell r="Q15">
            <v>7.9466800000000006</v>
          </cell>
          <cell r="R15">
            <v>7.7717536886507759</v>
          </cell>
          <cell r="S15">
            <v>8.2050779840442161</v>
          </cell>
          <cell r="T15">
            <v>8.6411408798411831</v>
          </cell>
          <cell r="U15">
            <v>9.3787681405677219</v>
          </cell>
          <cell r="V15">
            <v>10.138001205275417</v>
          </cell>
          <cell r="W15">
            <v>10.903374688590519</v>
          </cell>
          <cell r="X15">
            <v>11.887818188871275</v>
          </cell>
          <cell r="Y15">
            <v>12.973627297466109</v>
          </cell>
          <cell r="Z15">
            <v>14.023768075422833</v>
          </cell>
          <cell r="AA15">
            <v>15.158911731005228</v>
          </cell>
          <cell r="AB15">
            <v>16.385938760006155</v>
          </cell>
          <cell r="AC15">
            <v>17.71228659492083</v>
          </cell>
          <cell r="AD15">
            <v>19.145994685781087</v>
          </cell>
          <cell r="AE15">
            <v>20.695753230024795</v>
          </cell>
          <cell r="AF15">
            <v>22.37095584676895</v>
          </cell>
        </row>
        <row r="16">
          <cell r="A16" t="str">
            <v xml:space="preserve">  Grumes</v>
          </cell>
          <cell r="H16">
            <v>5.2999737699999994</v>
          </cell>
          <cell r="I16">
            <v>6.0130151760000006</v>
          </cell>
          <cell r="J16">
            <v>5.3909849759999995</v>
          </cell>
          <cell r="K16">
            <v>23.126930000000002</v>
          </cell>
          <cell r="Q16">
            <v>39.802837499999995</v>
          </cell>
          <cell r="R16">
            <v>38.827448218121596</v>
          </cell>
          <cell r="S16">
            <v>43.639654022315497</v>
          </cell>
          <cell r="T16">
            <v>49.918388490303805</v>
          </cell>
          <cell r="U16">
            <v>56.661052692566287</v>
          </cell>
          <cell r="V16">
            <v>61.266242804714402</v>
          </cell>
          <cell r="W16">
            <v>65.827966618772209</v>
          </cell>
          <cell r="X16">
            <v>71.794099277818361</v>
          </cell>
          <cell r="Y16">
            <v>78.300955594811825</v>
          </cell>
          <cell r="Z16">
            <v>85.397542538080856</v>
          </cell>
          <cell r="AA16">
            <v>93.137308684730044</v>
          </cell>
          <cell r="AB16">
            <v>101.57854677336286</v>
          </cell>
          <cell r="AC16">
            <v>110.78483274103824</v>
          </cell>
          <cell r="AD16">
            <v>120.82550455110729</v>
          </cell>
          <cell r="AE16">
            <v>131.77618441826453</v>
          </cell>
          <cell r="AF16">
            <v>143.71934836399845</v>
          </cell>
        </row>
        <row r="18">
          <cell r="A18" t="str">
            <v>Indice du volume des exportations (1990 =100)</v>
          </cell>
          <cell r="H18">
            <v>96.676937820615379</v>
          </cell>
          <cell r="I18">
            <v>85.374603423970569</v>
          </cell>
          <cell r="J18">
            <v>101.70391702272785</v>
          </cell>
          <cell r="K18">
            <v>120.28261252156433</v>
          </cell>
          <cell r="Q18">
            <v>142.87441361547911</v>
          </cell>
          <cell r="R18">
            <v>141.95976205529888</v>
          </cell>
          <cell r="S18">
            <v>148.09860264304243</v>
          </cell>
          <cell r="T18">
            <v>154.17241708203542</v>
          </cell>
          <cell r="U18">
            <v>160.71647159032349</v>
          </cell>
          <cell r="V18">
            <v>168.45183324453896</v>
          </cell>
          <cell r="W18">
            <v>174.55314029597096</v>
          </cell>
          <cell r="X18">
            <v>181.22900038549955</v>
          </cell>
          <cell r="Y18">
            <v>188.19085348574674</v>
          </cell>
          <cell r="Z18">
            <v>195.27925501796102</v>
          </cell>
          <cell r="AA18">
            <v>202.66656771871274</v>
          </cell>
          <cell r="AB18">
            <v>210.69556515312371</v>
          </cell>
          <cell r="AC18">
            <v>220.8657689402591</v>
          </cell>
          <cell r="AD18">
            <v>229.74442216421531</v>
          </cell>
          <cell r="AE18">
            <v>239.01500848518802</v>
          </cell>
          <cell r="AF18">
            <v>248.69707084411945</v>
          </cell>
        </row>
        <row r="20">
          <cell r="A20" t="str">
            <v>Indice des prix des exportations (1990 =100)</v>
          </cell>
          <cell r="H20">
            <v>89.261769256873535</v>
          </cell>
          <cell r="I20">
            <v>88.463733866897385</v>
          </cell>
          <cell r="J20">
            <v>90.74733001460686</v>
          </cell>
          <cell r="K20">
            <v>189.8184401494469</v>
          </cell>
          <cell r="Q20">
            <v>181.85089062015447</v>
          </cell>
          <cell r="R20">
            <v>181.27940563162178</v>
          </cell>
          <cell r="S20">
            <v>189.47748426011117</v>
          </cell>
          <cell r="T20">
            <v>199.91336200099229</v>
          </cell>
          <cell r="U20">
            <v>210.70571080165885</v>
          </cell>
          <cell r="V20">
            <v>218.26449500283633</v>
          </cell>
          <cell r="W20">
            <v>224.40765014071826</v>
          </cell>
          <cell r="X20">
            <v>232.60892518862832</v>
          </cell>
          <cell r="Y20">
            <v>241.24903695081716</v>
          </cell>
          <cell r="Z20">
            <v>250.39167564540824</v>
          </cell>
          <cell r="AA20">
            <v>260.01718900397788</v>
          </cell>
          <cell r="AB20">
            <v>270.17123763634646</v>
          </cell>
          <cell r="AC20">
            <v>280.80344582433162</v>
          </cell>
          <cell r="AD20">
            <v>291.97491658119668</v>
          </cell>
          <cell r="AE20">
            <v>303.73706215624054</v>
          </cell>
          <cell r="AF20">
            <v>316.12803907137521</v>
          </cell>
        </row>
        <row r="21">
          <cell r="A21" t="str">
            <v xml:space="preserve">  Diamands</v>
          </cell>
          <cell r="H21">
            <v>92.827868852459034</v>
          </cell>
          <cell r="I21">
            <v>94.386099726775967</v>
          </cell>
          <cell r="J21">
            <v>98.98181352459018</v>
          </cell>
          <cell r="K21">
            <v>179.0898224043716</v>
          </cell>
          <cell r="Q21">
            <v>203.42383879781423</v>
          </cell>
          <cell r="R21">
            <v>203.42383879781423</v>
          </cell>
          <cell r="S21">
            <v>206.53591139301741</v>
          </cell>
          <cell r="T21">
            <v>209.64087896798748</v>
          </cell>
          <cell r="U21">
            <v>213.08768214358486</v>
          </cell>
          <cell r="V21">
            <v>216.56006892056311</v>
          </cell>
          <cell r="W21">
            <v>220.13983087515172</v>
          </cell>
          <cell r="X21">
            <v>224.54262749265479</v>
          </cell>
          <cell r="Y21">
            <v>229.03348004250785</v>
          </cell>
          <cell r="Z21">
            <v>233.61414964335799</v>
          </cell>
          <cell r="AA21">
            <v>238.28643263622513</v>
          </cell>
          <cell r="AB21">
            <v>243.05216128894966</v>
          </cell>
          <cell r="AC21">
            <v>247.91320451472862</v>
          </cell>
          <cell r="AD21">
            <v>252.87146860502318</v>
          </cell>
          <cell r="AE21">
            <v>257.92889797712365</v>
          </cell>
          <cell r="AF21">
            <v>263.08747593666612</v>
          </cell>
        </row>
        <row r="22">
          <cell r="A22" t="str">
            <v xml:space="preserve">  Café</v>
          </cell>
          <cell r="H22">
            <v>103.03030303030303</v>
          </cell>
          <cell r="I22">
            <v>88.744588744588754</v>
          </cell>
          <cell r="J22">
            <v>72.294372294372295</v>
          </cell>
          <cell r="K22">
            <v>293.93939393939394</v>
          </cell>
          <cell r="Q22">
            <v>227.87878787878785</v>
          </cell>
          <cell r="R22">
            <v>189.99029292043298</v>
          </cell>
          <cell r="S22">
            <v>225.32798834130395</v>
          </cell>
          <cell r="T22">
            <v>266.94148869104964</v>
          </cell>
          <cell r="U22">
            <v>308.57182499029159</v>
          </cell>
          <cell r="V22">
            <v>360.45997814874391</v>
          </cell>
          <cell r="W22">
            <v>390.93084191873822</v>
          </cell>
          <cell r="X22">
            <v>432.55235044411023</v>
          </cell>
          <cell r="Y22">
            <v>478.60520535142786</v>
          </cell>
          <cell r="Z22">
            <v>529.56120190839067</v>
          </cell>
          <cell r="AA22">
            <v>585.94236634084007</v>
          </cell>
          <cell r="AB22">
            <v>648.32630380746048</v>
          </cell>
          <cell r="AC22">
            <v>717.35211576105951</v>
          </cell>
          <cell r="AD22">
            <v>793.72694731770844</v>
          </cell>
          <cell r="AE22">
            <v>878.23323170922879</v>
          </cell>
          <cell r="AF22">
            <v>971.73670603589437</v>
          </cell>
        </row>
        <row r="23">
          <cell r="A23" t="str">
            <v xml:space="preserve">  Coton</v>
          </cell>
          <cell r="H23">
            <v>73.829787234042556</v>
          </cell>
          <cell r="I23">
            <v>84.042553191489361</v>
          </cell>
          <cell r="J23">
            <v>64.680851063829792</v>
          </cell>
          <cell r="K23">
            <v>181.40425531914897</v>
          </cell>
          <cell r="Q23">
            <v>150.42553191489364</v>
          </cell>
          <cell r="R23">
            <v>157.48234424824264</v>
          </cell>
          <cell r="S23">
            <v>161.81311318969298</v>
          </cell>
          <cell r="T23">
            <v>166.05727230276455</v>
          </cell>
          <cell r="U23">
            <v>172.99966283838614</v>
          </cell>
          <cell r="V23">
            <v>179.86577207320752</v>
          </cell>
          <cell r="W23">
            <v>184.23317019535227</v>
          </cell>
          <cell r="X23">
            <v>191.30210287170183</v>
          </cell>
          <cell r="Y23">
            <v>198.83356898852517</v>
          </cell>
          <cell r="Z23">
            <v>206.66154508102247</v>
          </cell>
          <cell r="AA23">
            <v>214.79770459554669</v>
          </cell>
          <cell r="AB23">
            <v>223.25418055607358</v>
          </cell>
          <cell r="AC23">
            <v>232.04358365753816</v>
          </cell>
          <cell r="AD23">
            <v>241.17902107149635</v>
          </cell>
          <cell r="AE23">
            <v>250.674115992156</v>
          </cell>
          <cell r="AF23">
            <v>260.54302795192541</v>
          </cell>
        </row>
        <row r="24">
          <cell r="A24" t="str">
            <v xml:space="preserve">  Grumes</v>
          </cell>
          <cell r="H24">
            <v>90.81410855480766</v>
          </cell>
          <cell r="I24">
            <v>74.89210672770993</v>
          </cell>
          <cell r="J24">
            <v>90.463389791353833</v>
          </cell>
          <cell r="K24">
            <v>198.56562326084443</v>
          </cell>
          <cell r="Q24">
            <v>132.56959247319728</v>
          </cell>
          <cell r="R24">
            <v>121.70448321680036</v>
          </cell>
          <cell r="S24">
            <v>131.52723396141204</v>
          </cell>
          <cell r="T24">
            <v>144.66437845072889</v>
          </cell>
          <cell r="U24">
            <v>157.88917243866533</v>
          </cell>
          <cell r="V24">
            <v>164.15556791697421</v>
          </cell>
          <cell r="W24">
            <v>170.41368224938708</v>
          </cell>
          <cell r="X24">
            <v>178.71023766337635</v>
          </cell>
          <cell r="Y24">
            <v>187.41070918802541</v>
          </cell>
          <cell r="Z24">
            <v>196.53476139692052</v>
          </cell>
          <cell r="AA24">
            <v>206.10301622940807</v>
          </cell>
          <cell r="AB24">
            <v>216.13709959975176</v>
          </cell>
          <cell r="AC24">
            <v>226.65969027544674</v>
          </cell>
          <cell r="AD24">
            <v>237.69457113516503</v>
          </cell>
          <cell r="AE24">
            <v>249.26668292218315</v>
          </cell>
          <cell r="AF24">
            <v>261.40218061478475</v>
          </cell>
        </row>
        <row r="26">
          <cell r="A26" t="str">
            <v>Indice du volume des importations (1990 =100)</v>
          </cell>
          <cell r="H26">
            <v>78.31609052112529</v>
          </cell>
          <cell r="I26">
            <v>78.633514614006216</v>
          </cell>
          <cell r="J26">
            <v>71.900460852321274</v>
          </cell>
          <cell r="K26">
            <v>67.612252719686296</v>
          </cell>
          <cell r="Q26">
            <v>54.712308440937115</v>
          </cell>
          <cell r="R26">
            <v>65.39234883271142</v>
          </cell>
          <cell r="S26">
            <v>80.652080949191443</v>
          </cell>
          <cell r="T26">
            <v>85.997103479659927</v>
          </cell>
          <cell r="U26">
            <v>91.788884187668543</v>
          </cell>
          <cell r="V26">
            <v>97.772318348173556</v>
          </cell>
          <cell r="W26">
            <v>103.4377836020706</v>
          </cell>
          <cell r="X26">
            <v>108.26171158228776</v>
          </cell>
          <cell r="Y26">
            <v>113.46769005743525</v>
          </cell>
          <cell r="Z26">
            <v>119.11411301455118</v>
          </cell>
          <cell r="AA26">
            <v>125.15711219577172</v>
          </cell>
          <cell r="AB26">
            <v>131.63147977481739</v>
          </cell>
          <cell r="AC26">
            <v>138.55517949396886</v>
          </cell>
          <cell r="AD26">
            <v>145.96157201530923</v>
          </cell>
          <cell r="AE26">
            <v>153.7653918348156</v>
          </cell>
          <cell r="AF26">
            <v>162.12778651857676</v>
          </cell>
        </row>
        <row r="28">
          <cell r="A28" t="str">
            <v>Indice des prix des importations (1990 =100)</v>
          </cell>
          <cell r="H28">
            <v>97.834100234950256</v>
          </cell>
          <cell r="I28">
            <v>96.883889172820233</v>
          </cell>
          <cell r="J28">
            <v>94.748125223549579</v>
          </cell>
          <cell r="K28">
            <v>188.37480183896707</v>
          </cell>
          <cell r="Q28">
            <v>230.36958537843572</v>
          </cell>
          <cell r="R28">
            <v>227.82466871781895</v>
          </cell>
          <cell r="S28">
            <v>225.92394598601845</v>
          </cell>
          <cell r="T28">
            <v>225.80182407651586</v>
          </cell>
          <cell r="U28">
            <v>228.02490361419325</v>
          </cell>
          <cell r="V28">
            <v>230.33423309081812</v>
          </cell>
          <cell r="W28">
            <v>233.03375323028237</v>
          </cell>
          <cell r="X28">
            <v>236.57706313668487</v>
          </cell>
          <cell r="Y28">
            <v>240.17945910024622</v>
          </cell>
          <cell r="Z28">
            <v>243.84340755068573</v>
          </cell>
          <cell r="AA28">
            <v>248.36562240950772</v>
          </cell>
          <cell r="AB28">
            <v>252.63549069646143</v>
          </cell>
          <cell r="AC28">
            <v>256.97880605905675</v>
          </cell>
          <cell r="AD28">
            <v>261.3965312448542</v>
          </cell>
          <cell r="AE28">
            <v>265.88968239942255</v>
          </cell>
          <cell r="AF28">
            <v>270.45946989886698</v>
          </cell>
        </row>
        <row r="29">
          <cell r="A29" t="str">
            <v xml:space="preserve">  Produits pétroliers</v>
          </cell>
          <cell r="H29">
            <v>79.850066008675427</v>
          </cell>
          <cell r="I29">
            <v>88.168730747469667</v>
          </cell>
          <cell r="J29">
            <v>88.168730747469667</v>
          </cell>
          <cell r="K29">
            <v>136.57509272647263</v>
          </cell>
          <cell r="Q29">
            <v>293.26711510655684</v>
          </cell>
          <cell r="R29">
            <v>249.41849500220027</v>
          </cell>
          <cell r="S29">
            <v>219.06073984604672</v>
          </cell>
          <cell r="T29">
            <v>193.77254904838372</v>
          </cell>
          <cell r="U29">
            <v>190.68281662987906</v>
          </cell>
          <cell r="V29">
            <v>187.58535677459727</v>
          </cell>
          <cell r="W29">
            <v>186.94721914144645</v>
          </cell>
          <cell r="X29">
            <v>186.94721914144645</v>
          </cell>
          <cell r="Y29">
            <v>186.94721914144645</v>
          </cell>
          <cell r="Z29">
            <v>186.94721914144645</v>
          </cell>
          <cell r="AA29">
            <v>194.32124250563845</v>
          </cell>
          <cell r="AB29">
            <v>198.79063108326815</v>
          </cell>
          <cell r="AC29">
            <v>203.36281559818329</v>
          </cell>
          <cell r="AD29">
            <v>208.0401603569415</v>
          </cell>
          <cell r="AE29">
            <v>212.82508404515121</v>
          </cell>
          <cell r="AF29">
            <v>217.72006097818968</v>
          </cell>
        </row>
        <row r="30">
          <cell r="A30" t="str">
            <v xml:space="preserve">  Programme d'investissement public</v>
          </cell>
          <cell r="H30">
            <v>99.987631535452607</v>
          </cell>
          <cell r="I30">
            <v>97.755398490441308</v>
          </cell>
          <cell r="J30">
            <v>95.478568193634871</v>
          </cell>
          <cell r="K30">
            <v>194.13427037846805</v>
          </cell>
          <cell r="Q30">
            <v>219.50927665781339</v>
          </cell>
          <cell r="R30">
            <v>220.39618532689408</v>
          </cell>
          <cell r="S30">
            <v>224.20666938667114</v>
          </cell>
          <cell r="T30">
            <v>228.24663612730853</v>
          </cell>
          <cell r="U30">
            <v>232.90914656192786</v>
          </cell>
          <cell r="V30">
            <v>237.40072535318035</v>
          </cell>
          <cell r="W30">
            <v>242.03476503933217</v>
          </cell>
          <cell r="X30">
            <v>247.6015646352368</v>
          </cell>
          <cell r="Y30">
            <v>253.29640062184723</v>
          </cell>
          <cell r="Z30">
            <v>259.12221783614967</v>
          </cell>
          <cell r="AA30">
            <v>265.08202884638109</v>
          </cell>
          <cell r="AB30">
            <v>271.17891550984785</v>
          </cell>
          <cell r="AC30">
            <v>277.41603056657436</v>
          </cell>
          <cell r="AD30">
            <v>283.79659926960545</v>
          </cell>
          <cell r="AE30">
            <v>290.32392105280638</v>
          </cell>
          <cell r="AF30">
            <v>297.00137123702086</v>
          </cell>
        </row>
        <row r="31">
          <cell r="A31" t="str">
            <v xml:space="preserve">  Autres</v>
          </cell>
          <cell r="H31">
            <v>99.987631535452607</v>
          </cell>
          <cell r="I31">
            <v>97.755398490441308</v>
          </cell>
          <cell r="J31">
            <v>95.478568193634871</v>
          </cell>
          <cell r="K31">
            <v>194.13427037846805</v>
          </cell>
          <cell r="Q31">
            <v>219.50927665781339</v>
          </cell>
          <cell r="R31">
            <v>220.39618532689408</v>
          </cell>
          <cell r="S31">
            <v>224.20666938667114</v>
          </cell>
          <cell r="T31">
            <v>228.24663612730853</v>
          </cell>
          <cell r="U31">
            <v>232.90914656192786</v>
          </cell>
          <cell r="V31">
            <v>237.40072535318035</v>
          </cell>
          <cell r="W31">
            <v>242.03476503933217</v>
          </cell>
          <cell r="X31">
            <v>247.6015646352368</v>
          </cell>
          <cell r="Y31">
            <v>253.29640062184723</v>
          </cell>
          <cell r="Z31">
            <v>259.12221783614967</v>
          </cell>
          <cell r="AA31">
            <v>265.08202884638109</v>
          </cell>
          <cell r="AB31">
            <v>271.17891550984785</v>
          </cell>
          <cell r="AC31">
            <v>277.41603056657436</v>
          </cell>
          <cell r="AD31">
            <v>283.79659926960545</v>
          </cell>
          <cell r="AE31">
            <v>290.32392105280638</v>
          </cell>
          <cell r="AF31">
            <v>297.00137123702086</v>
          </cell>
        </row>
        <row r="33">
          <cell r="A33" t="str">
            <v>Importations de biens, prix courants</v>
          </cell>
          <cell r="H33">
            <v>-50.399000000000001</v>
          </cell>
          <cell r="I33">
            <v>-50.111789999999999</v>
          </cell>
          <cell r="J33">
            <v>-44.810827500000002</v>
          </cell>
          <cell r="K33">
            <v>-83.777786000000006</v>
          </cell>
          <cell r="Q33">
            <v>-82.906931999999998</v>
          </cell>
          <cell r="R33">
            <v>-97.996000000000009</v>
          </cell>
          <cell r="S33">
            <v>-119.85564866052925</v>
          </cell>
          <cell r="T33">
            <v>-127.72971236177881</v>
          </cell>
          <cell r="U33">
            <v>-137.67435033770488</v>
          </cell>
          <cell r="V33">
            <v>-148.13410803836396</v>
          </cell>
          <cell r="W33">
            <v>-158.55454680720385</v>
          </cell>
          <cell r="X33">
            <v>-168.47217764487027</v>
          </cell>
          <cell r="Y33">
            <v>-179.26220768710635</v>
          </cell>
          <cell r="Z33">
            <v>-191.05345870723374</v>
          </cell>
          <cell r="AA33">
            <v>-204.46909798422192</v>
          </cell>
          <cell r="AB33">
            <v>-218.74331480113639</v>
          </cell>
          <cell r="AC33">
            <v>-234.20746682763331</v>
          </cell>
          <cell r="AD33">
            <v>-250.96838545163513</v>
          </cell>
          <cell r="AE33">
            <v>-268.93092710066321</v>
          </cell>
          <cell r="AF33">
            <v>-288.4299206113717</v>
          </cell>
        </row>
        <row r="34">
          <cell r="A34" t="str">
            <v xml:space="preserve">      Produits pétroliers</v>
          </cell>
          <cell r="H34">
            <v>-4.3989716739999993</v>
          </cell>
          <cell r="I34">
            <v>-4.1457900000000008</v>
          </cell>
          <cell r="J34">
            <v>-4.1668275000000001</v>
          </cell>
          <cell r="K34">
            <v>-6.0777859999999997</v>
          </cell>
          <cell r="Q34">
            <v>-9.7069320000000001</v>
          </cell>
          <cell r="R34">
            <v>-12.696</v>
          </cell>
          <cell r="S34">
            <v>-13.159967340218445</v>
          </cell>
          <cell r="T34">
            <v>-12.258593682549479</v>
          </cell>
          <cell r="U34">
            <v>-12.695793211796117</v>
          </cell>
          <cell r="V34">
            <v>-13.128519371091501</v>
          </cell>
          <cell r="W34">
            <v>-13.76365434818727</v>
          </cell>
          <cell r="X34">
            <v>-14.421116342615301</v>
          </cell>
          <cell r="Y34">
            <v>-15.109531866138521</v>
          </cell>
          <cell r="Z34">
            <v>-15.833147032257461</v>
          </cell>
          <cell r="AA34">
            <v>-17.248808743490933</v>
          </cell>
          <cell r="AB34">
            <v>-18.497704987753455</v>
          </cell>
          <cell r="AC34">
            <v>-19.8389578292465</v>
          </cell>
          <cell r="AD34">
            <v>-21.279137761759412</v>
          </cell>
          <cell r="AE34">
            <v>-22.829277951838332</v>
          </cell>
          <cell r="AF34">
            <v>-24.498435594971298</v>
          </cell>
        </row>
        <row r="35">
          <cell r="A35" t="str">
            <v xml:space="preserve">      Programme d'investissement public</v>
          </cell>
          <cell r="H35">
            <v>-9.2119999999999997</v>
          </cell>
          <cell r="I35">
            <v>-11.1</v>
          </cell>
          <cell r="J35">
            <v>-12.9</v>
          </cell>
          <cell r="K35">
            <v>-20.100000000000001</v>
          </cell>
          <cell r="Q35">
            <v>-14.2</v>
          </cell>
          <cell r="R35">
            <v>-20.5</v>
          </cell>
          <cell r="S35">
            <v>-34.94731830294014</v>
          </cell>
          <cell r="T35">
            <v>-38.239149447149842</v>
          </cell>
          <cell r="U35">
            <v>-41.813666382169004</v>
          </cell>
          <cell r="V35">
            <v>-45.602075989370604</v>
          </cell>
          <cell r="W35">
            <v>-48.598848998413899</v>
          </cell>
          <cell r="X35">
            <v>-50.825309994015214</v>
          </cell>
          <cell r="Y35">
            <v>-53.382215744950486</v>
          </cell>
          <cell r="Z35">
            <v>-56.336157016187045</v>
          </cell>
          <cell r="AA35">
            <v>-59.606282310232928</v>
          </cell>
          <cell r="AB35">
            <v>-63.231519309518831</v>
          </cell>
          <cell r="AC35">
            <v>-67.247605736449302</v>
          </cell>
          <cell r="AD35">
            <v>-71.703576527515452</v>
          </cell>
          <cell r="AE35">
            <v>-76.408623216844646</v>
          </cell>
          <cell r="AF35">
            <v>-81.618200411226582</v>
          </cell>
        </row>
        <row r="36">
          <cell r="A36" t="str">
            <v xml:space="preserve">      Autres</v>
          </cell>
          <cell r="H36">
            <v>-36.788028326000003</v>
          </cell>
          <cell r="I36">
            <v>-34.866</v>
          </cell>
          <cell r="J36">
            <v>-27.744000000000007</v>
          </cell>
          <cell r="K36">
            <v>-57.6</v>
          </cell>
          <cell r="Q36">
            <v>-59</v>
          </cell>
          <cell r="R36">
            <v>-64.8</v>
          </cell>
          <cell r="S36">
            <v>-71.748363017370679</v>
          </cell>
          <cell r="T36">
            <v>-77.231969232079493</v>
          </cell>
          <cell r="U36">
            <v>-83.164890743739761</v>
          </cell>
          <cell r="V36">
            <v>-89.403512677901858</v>
          </cell>
          <cell r="W36">
            <v>-96.19204346060269</v>
          </cell>
          <cell r="X36">
            <v>-103.22575130823975</v>
          </cell>
          <cell r="Y36">
            <v>-110.77046007601734</v>
          </cell>
          <cell r="Z36">
            <v>-118.88415465878923</v>
          </cell>
          <cell r="AA36">
            <v>-127.61400693049805</v>
          </cell>
          <cell r="AB36">
            <v>-137.01409050386411</v>
          </cell>
          <cell r="AC36">
            <v>-147.12090326193749</v>
          </cell>
          <cell r="AD36">
            <v>-157.98567116236026</v>
          </cell>
          <cell r="AE36">
            <v>-169.69302593198023</v>
          </cell>
          <cell r="AF36">
            <v>-182.31328460517383</v>
          </cell>
        </row>
        <row r="37">
          <cell r="A37" t="str">
            <v xml:space="preserve">   Importations de S.N.F.</v>
          </cell>
          <cell r="H37">
            <v>-38.201482266080006</v>
          </cell>
          <cell r="I37">
            <v>-41.420652799999999</v>
          </cell>
          <cell r="J37">
            <v>-37.330384800000004</v>
          </cell>
          <cell r="K37">
            <v>-56.9</v>
          </cell>
          <cell r="Q37">
            <v>-71.999579600000004</v>
          </cell>
          <cell r="R37">
            <v>-73.900000000000006</v>
          </cell>
          <cell r="S37">
            <v>-81.747174749665476</v>
          </cell>
          <cell r="T37">
            <v>-84.840109997681623</v>
          </cell>
          <cell r="U37">
            <v>-88.578877733014252</v>
          </cell>
          <cell r="V37">
            <v>-92.497689257317148</v>
          </cell>
          <cell r="W37">
            <v>-96.317973500219921</v>
          </cell>
          <cell r="X37">
            <v>-99.918645248433336</v>
          </cell>
          <cell r="Y37">
            <v>-103.80960442901714</v>
          </cell>
          <cell r="Z37">
            <v>-108.03384722163949</v>
          </cell>
          <cell r="AA37">
            <v>-112.76848783301035</v>
          </cell>
          <cell r="AB37">
            <v>-117.78559662467282</v>
          </cell>
          <cell r="AC37">
            <v>-123.18697384889455</v>
          </cell>
          <cell r="AD37">
            <v>-129.00767216625758</v>
          </cell>
          <cell r="AE37">
            <v>-135.1965128175832</v>
          </cell>
          <cell r="AF37">
            <v>-141.87667165655122</v>
          </cell>
        </row>
        <row r="39">
          <cell r="A39" t="str">
            <v xml:space="preserve">  Services non facteurs</v>
          </cell>
          <cell r="H39">
            <v>-23.958482266080008</v>
          </cell>
          <cell r="I39">
            <v>-28.428652799999998</v>
          </cell>
          <cell r="J39">
            <v>-23.380384800000005</v>
          </cell>
          <cell r="K39">
            <v>-33.200000000000003</v>
          </cell>
          <cell r="Q39">
            <v>-57.360386673502177</v>
          </cell>
          <cell r="R39">
            <v>-58.350424622478265</v>
          </cell>
          <cell r="S39">
            <v>-65.798298061984511</v>
          </cell>
          <cell r="T39">
            <v>-68.492511392808652</v>
          </cell>
          <cell r="U39">
            <v>-71.822589163019487</v>
          </cell>
          <cell r="V39">
            <v>-75.322493473072541</v>
          </cell>
          <cell r="W39">
            <v>-78.713397821369199</v>
          </cell>
          <cell r="X39">
            <v>-81.87395517761135</v>
          </cell>
          <cell r="Y39">
            <v>-85.313797106424602</v>
          </cell>
          <cell r="Z39">
            <v>-89.075644715982136</v>
          </cell>
          <cell r="AA39">
            <v>-93.336330264711563</v>
          </cell>
          <cell r="AB39">
            <v>-97.867635117166571</v>
          </cell>
          <cell r="AC39">
            <v>-102.77106330370064</v>
          </cell>
          <cell r="AD39">
            <v>-108.08136385743381</v>
          </cell>
          <cell r="AE39">
            <v>-113.74704680103885</v>
          </cell>
          <cell r="AF39">
            <v>-119.89096898959326</v>
          </cell>
        </row>
        <row r="40">
          <cell r="A40" t="str">
            <v xml:space="preserve">    Crédit</v>
          </cell>
          <cell r="H40">
            <v>14.242999999999999</v>
          </cell>
          <cell r="I40">
            <v>12.992000000000001</v>
          </cell>
          <cell r="J40">
            <v>13.95</v>
          </cell>
          <cell r="K40">
            <v>23.7</v>
          </cell>
          <cell r="Q40">
            <v>14.639192926497824</v>
          </cell>
          <cell r="R40">
            <v>15.549575377521741</v>
          </cell>
          <cell r="S40">
            <v>15.94887668768096</v>
          </cell>
          <cell r="T40">
            <v>16.347598604872967</v>
          </cell>
          <cell r="U40">
            <v>16.756288569994762</v>
          </cell>
          <cell r="V40">
            <v>17.175195784244615</v>
          </cell>
          <cell r="W40">
            <v>17.604575678850729</v>
          </cell>
          <cell r="X40">
            <v>18.044690070821993</v>
          </cell>
          <cell r="Y40">
            <v>18.49580732259254</v>
          </cell>
          <cell r="Z40">
            <v>18.958202505657354</v>
          </cell>
          <cell r="AA40">
            <v>19.432157568298784</v>
          </cell>
          <cell r="AB40">
            <v>19.917961507506256</v>
          </cell>
          <cell r="AC40">
            <v>20.41591054519391</v>
          </cell>
          <cell r="AD40">
            <v>20.926308308823756</v>
          </cell>
          <cell r="AE40">
            <v>21.449466016544349</v>
          </cell>
          <cell r="AF40">
            <v>21.985702666957955</v>
          </cell>
        </row>
        <row r="41">
          <cell r="A41" t="str">
            <v xml:space="preserve">      Dont:  freight</v>
          </cell>
          <cell r="H41">
            <v>0.73699999999999999</v>
          </cell>
          <cell r="I41">
            <v>0.68900000000000006</v>
          </cell>
          <cell r="J41">
            <v>0.17100000000000001</v>
          </cell>
          <cell r="K41">
            <v>0.2</v>
          </cell>
          <cell r="Q41">
            <v>0.32</v>
          </cell>
          <cell r="R41">
            <v>0.32999300295931078</v>
          </cell>
          <cell r="S41">
            <v>0.33846697316273561</v>
          </cell>
          <cell r="T41">
            <v>0.34692864749180369</v>
          </cell>
          <cell r="U41">
            <v>0.35560186367909818</v>
          </cell>
          <cell r="V41">
            <v>0.36449191027107519</v>
          </cell>
          <cell r="W41">
            <v>0.37360420802785205</v>
          </cell>
          <cell r="X41">
            <v>0.38294431322854833</v>
          </cell>
          <cell r="Y41">
            <v>0.39251792105926198</v>
          </cell>
          <cell r="Z41">
            <v>0.4023308690857435</v>
          </cell>
          <cell r="AA41">
            <v>0.41238914081288708</v>
          </cell>
          <cell r="AB41">
            <v>0.42269886933320922</v>
          </cell>
          <cell r="AC41">
            <v>0.43326634106653938</v>
          </cell>
          <cell r="AD41">
            <v>0.44409799959320284</v>
          </cell>
          <cell r="AE41">
            <v>0.45520044958303285</v>
          </cell>
          <cell r="AF41">
            <v>0.46658046082260862</v>
          </cell>
        </row>
        <row r="42">
          <cell r="A42" t="str">
            <v xml:space="preserve">    Débit</v>
          </cell>
          <cell r="H42">
            <v>-38.201482266080006</v>
          </cell>
          <cell r="I42">
            <v>-41.420652799999999</v>
          </cell>
          <cell r="J42">
            <v>-37.330384800000004</v>
          </cell>
          <cell r="K42">
            <v>-56.9</v>
          </cell>
          <cell r="Q42">
            <v>-71.999579600000004</v>
          </cell>
          <cell r="R42">
            <v>-73.900000000000006</v>
          </cell>
          <cell r="S42">
            <v>-81.747174749665476</v>
          </cell>
          <cell r="T42">
            <v>-84.840109997681623</v>
          </cell>
          <cell r="U42">
            <v>-88.578877733014252</v>
          </cell>
          <cell r="V42">
            <v>-92.497689257317148</v>
          </cell>
          <cell r="W42">
            <v>-96.317973500219921</v>
          </cell>
          <cell r="X42">
            <v>-99.918645248433336</v>
          </cell>
          <cell r="Y42">
            <v>-103.80960442901714</v>
          </cell>
          <cell r="Z42">
            <v>-108.03384722163949</v>
          </cell>
          <cell r="AA42">
            <v>-112.76848783301035</v>
          </cell>
          <cell r="AB42">
            <v>-117.78559662467282</v>
          </cell>
          <cell r="AC42">
            <v>-123.18697384889455</v>
          </cell>
          <cell r="AD42">
            <v>-129.00767216625758</v>
          </cell>
          <cell r="AE42">
            <v>-135.1965128175832</v>
          </cell>
          <cell r="AF42">
            <v>-141.87667165655122</v>
          </cell>
        </row>
        <row r="43">
          <cell r="A43" t="str">
            <v xml:space="preserve">      Dont:  freight</v>
          </cell>
          <cell r="H43">
            <v>-15.444482266080003</v>
          </cell>
          <cell r="I43">
            <v>-15.346652799999999</v>
          </cell>
          <cell r="J43">
            <v>-13.153384800000001</v>
          </cell>
          <cell r="K43">
            <v>-22.7</v>
          </cell>
          <cell r="Q43">
            <v>-27.412079599999998</v>
          </cell>
          <cell r="R43">
            <v>-28.667762500000002</v>
          </cell>
          <cell r="S43">
            <v>-35.85707731216548</v>
          </cell>
          <cell r="T43">
            <v>-38.273769504244129</v>
          </cell>
          <cell r="U43">
            <v>-41.317393388640824</v>
          </cell>
          <cell r="V43">
            <v>-44.521627905576366</v>
          </cell>
          <cell r="W43">
            <v>-47.607354518964904</v>
          </cell>
          <cell r="X43">
            <v>-50.452925014054564</v>
          </cell>
          <cell r="Y43">
            <v>-53.567660336828773</v>
          </cell>
          <cell r="Z43">
            <v>-56.993961249637785</v>
          </cell>
          <cell r="AA43">
            <v>-60.908329635874708</v>
          </cell>
          <cell r="AB43">
            <v>-65.082206144499864</v>
          </cell>
          <cell r="AC43">
            <v>-69.616743428765091</v>
          </cell>
          <cell r="AD43">
            <v>-74.546328152334155</v>
          </cell>
          <cell r="AE43">
            <v>-79.81909663502222</v>
          </cell>
          <cell r="AF43">
            <v>-85.557520344088061</v>
          </cell>
        </row>
        <row r="45">
          <cell r="A45" t="str">
            <v xml:space="preserve">  Services facteurs</v>
          </cell>
          <cell r="H45">
            <v>-4.482369888772431</v>
          </cell>
          <cell r="I45">
            <v>-5.3136959999999993</v>
          </cell>
          <cell r="J45">
            <v>-5.9625669999999991</v>
          </cell>
          <cell r="K45">
            <v>-11.913735078663519</v>
          </cell>
          <cell r="Q45">
            <v>-10.933241799141683</v>
          </cell>
          <cell r="R45">
            <v>-9.8197292674903682</v>
          </cell>
          <cell r="S45">
            <v>-9.6741645742658591</v>
          </cell>
          <cell r="T45">
            <v>-9.8703558076750593</v>
          </cell>
          <cell r="U45">
            <v>-10.221818707547577</v>
          </cell>
          <cell r="V45">
            <v>-10.4203184539191</v>
          </cell>
          <cell r="W45">
            <v>-10.506771930432151</v>
          </cell>
          <cell r="X45">
            <v>-10.616091077574303</v>
          </cell>
          <cell r="Y45">
            <v>-10.635191887285</v>
          </cell>
          <cell r="Z45">
            <v>-10.618473051608008</v>
          </cell>
          <cell r="AA45">
            <v>-10.593823764905741</v>
          </cell>
          <cell r="AB45">
            <v>-10.466343900778748</v>
          </cell>
          <cell r="AC45">
            <v>-10.307544317992118</v>
          </cell>
          <cell r="AD45">
            <v>-10.145002013593672</v>
          </cell>
          <cell r="AE45">
            <v>-1.8129904501675598</v>
          </cell>
          <cell r="AF45">
            <v>-1.8082763273117517</v>
          </cell>
        </row>
        <row r="46">
          <cell r="A46" t="str">
            <v xml:space="preserve">    Crédit</v>
          </cell>
          <cell r="H46">
            <v>1.5069999999999999</v>
          </cell>
          <cell r="I46">
            <v>1.9</v>
          </cell>
          <cell r="J46">
            <v>1.3</v>
          </cell>
          <cell r="K46">
            <v>1.4</v>
          </cell>
          <cell r="Q46">
            <v>0.86</v>
          </cell>
          <cell r="R46">
            <v>0.24</v>
          </cell>
          <cell r="S46">
            <v>0.24249999999999999</v>
          </cell>
          <cell r="T46">
            <v>0.24512500000000001</v>
          </cell>
          <cell r="U46">
            <v>0.24788125</v>
          </cell>
          <cell r="V46">
            <v>0.25077531250000001</v>
          </cell>
          <cell r="W46">
            <v>0.25381407812500001</v>
          </cell>
          <cell r="X46">
            <v>0.25700478203125005</v>
          </cell>
          <cell r="Y46">
            <v>0.2603550211328125</v>
          </cell>
          <cell r="Z46">
            <v>0.26387277218945315</v>
          </cell>
          <cell r="AA46">
            <v>0.26756641079892585</v>
          </cell>
          <cell r="AB46">
            <v>0.27144473133887215</v>
          </cell>
          <cell r="AC46">
            <v>0.27551696790581576</v>
          </cell>
          <cell r="AD46">
            <v>0.27979281630110653</v>
          </cell>
          <cell r="AE46">
            <v>0.28428245711616185</v>
          </cell>
          <cell r="AF46">
            <v>0.28899657997196992</v>
          </cell>
        </row>
        <row r="47">
          <cell r="A47" t="str">
            <v xml:space="preserve">    Débit</v>
          </cell>
          <cell r="H47">
            <v>-5.9893698887724307</v>
          </cell>
          <cell r="I47">
            <v>-7.2136959999999997</v>
          </cell>
          <cell r="J47">
            <v>-7.2625669999999989</v>
          </cell>
          <cell r="K47">
            <v>-13.31373507866352</v>
          </cell>
          <cell r="Q47">
            <v>-11.793241799141683</v>
          </cell>
          <cell r="R47">
            <v>-10.059729267490368</v>
          </cell>
          <cell r="S47">
            <v>-9.9166645742658588</v>
          </cell>
          <cell r="T47">
            <v>-10.115480807675059</v>
          </cell>
          <cell r="U47">
            <v>-10.469699957547578</v>
          </cell>
          <cell r="V47">
            <v>-10.6710937664191</v>
          </cell>
          <cell r="W47">
            <v>-10.760586008557151</v>
          </cell>
          <cell r="X47">
            <v>-10.873095859605554</v>
          </cell>
          <cell r="Y47">
            <v>-10.895546908417813</v>
          </cell>
          <cell r="Z47">
            <v>-10.882345823797461</v>
          </cell>
          <cell r="AA47">
            <v>-10.861390175704667</v>
          </cell>
          <cell r="AB47">
            <v>-10.737788632117621</v>
          </cell>
          <cell r="AC47">
            <v>-10.583061285897934</v>
          </cell>
          <cell r="AD47">
            <v>-10.424794829894779</v>
          </cell>
          <cell r="AE47">
            <v>-2.0972729072837217</v>
          </cell>
          <cell r="AF47">
            <v>-2.0972729072837217</v>
          </cell>
        </row>
        <row r="49">
          <cell r="A49" t="str">
            <v xml:space="preserve">  Transferts</v>
          </cell>
          <cell r="H49">
            <v>16.690000000000001</v>
          </cell>
          <cell r="I49">
            <v>11.537250000000004</v>
          </cell>
          <cell r="J49">
            <v>10.244999999999999</v>
          </cell>
          <cell r="K49">
            <v>18.012499999999999</v>
          </cell>
          <cell r="Q49">
            <v>18.8</v>
          </cell>
          <cell r="R49">
            <v>18.5</v>
          </cell>
          <cell r="S49">
            <v>18.936498713411293</v>
          </cell>
          <cell r="T49">
            <v>19.616013713411295</v>
          </cell>
          <cell r="U49">
            <v>20.308406888411294</v>
          </cell>
          <cell r="V49">
            <v>21.014052155036293</v>
          </cell>
          <cell r="W49">
            <v>21.508334493928167</v>
          </cell>
          <cell r="X49">
            <v>22.016650281924708</v>
          </cell>
          <cell r="Y49">
            <v>22.539407634325691</v>
          </cell>
          <cell r="Z49">
            <v>23.077026757555089</v>
          </cell>
          <cell r="AA49">
            <v>23.629940312538114</v>
          </cell>
          <cell r="AB49">
            <v>24.198593789121581</v>
          </cell>
          <cell r="AC49">
            <v>24.783445891876234</v>
          </cell>
          <cell r="AD49">
            <v>25.384968937630244</v>
          </cell>
          <cell r="AE49">
            <v>26.003649265093667</v>
          </cell>
          <cell r="AF49">
            <v>26.639987656945031</v>
          </cell>
        </row>
        <row r="50">
          <cell r="A50" t="str">
            <v xml:space="preserve">    Privés</v>
          </cell>
          <cell r="H50">
            <v>-8.41</v>
          </cell>
          <cell r="I50">
            <v>-7.1559999999999988</v>
          </cell>
          <cell r="J50">
            <v>-8.77</v>
          </cell>
          <cell r="K50">
            <v>-5.3</v>
          </cell>
          <cell r="Q50">
            <v>-0.6</v>
          </cell>
          <cell r="R50">
            <v>-0.5</v>
          </cell>
          <cell r="S50">
            <v>-3.508</v>
          </cell>
          <cell r="T50">
            <v>-3.4141599999999999</v>
          </cell>
          <cell r="U50">
            <v>-3.3184431999999999</v>
          </cell>
          <cell r="V50">
            <v>-3.2208120639999995</v>
          </cell>
          <cell r="W50">
            <v>-3.1212283052799998</v>
          </cell>
          <cell r="X50">
            <v>-3.0196528713855999</v>
          </cell>
          <cell r="Y50">
            <v>-2.916045928813312</v>
          </cell>
          <cell r="Z50">
            <v>-2.8103668473895782</v>
          </cell>
          <cell r="AA50">
            <v>-2.7025741843373696</v>
          </cell>
          <cell r="AB50">
            <v>-2.5926256680241169</v>
          </cell>
          <cell r="AC50">
            <v>-2.4804781813845995</v>
          </cell>
          <cell r="AD50">
            <v>-2.3660877450122912</v>
          </cell>
          <cell r="AE50">
            <v>-2.2494094999125371</v>
          </cell>
          <cell r="AF50">
            <v>-2.1303976899107875</v>
          </cell>
        </row>
        <row r="51">
          <cell r="A51" t="str">
            <v xml:space="preserve">    Officiels</v>
          </cell>
          <cell r="H51">
            <v>25.1</v>
          </cell>
          <cell r="I51">
            <v>18.693250000000003</v>
          </cell>
          <cell r="J51">
            <v>19.015000000000001</v>
          </cell>
          <cell r="K51">
            <v>23.3125</v>
          </cell>
          <cell r="Q51">
            <v>19.399999999999999</v>
          </cell>
          <cell r="R51">
            <v>19</v>
          </cell>
          <cell r="S51">
            <v>22.444498713411292</v>
          </cell>
          <cell r="T51">
            <v>23.030173713411294</v>
          </cell>
          <cell r="U51">
            <v>23.626850088411295</v>
          </cell>
          <cell r="V51">
            <v>24.234864219036293</v>
          </cell>
          <cell r="W51">
            <v>24.629562799208166</v>
          </cell>
          <cell r="X51">
            <v>25.036303153310307</v>
          </cell>
          <cell r="Y51">
            <v>25.455453563139002</v>
          </cell>
          <cell r="Z51">
            <v>25.887393604944666</v>
          </cell>
          <cell r="AA51">
            <v>26.332514496875483</v>
          </cell>
          <cell r="AB51">
            <v>26.791219457145697</v>
          </cell>
          <cell r="AC51">
            <v>27.263924073260835</v>
          </cell>
          <cell r="AD51">
            <v>27.751056682642535</v>
          </cell>
          <cell r="AE51">
            <v>28.253058765006205</v>
          </cell>
          <cell r="AF51">
            <v>28.770385346855818</v>
          </cell>
        </row>
        <row r="52">
          <cell r="A52" t="str">
            <v xml:space="preserve">     Dont: transferts courants</v>
          </cell>
          <cell r="H52">
            <v>20.55</v>
          </cell>
          <cell r="I52">
            <v>13.237000000000002</v>
          </cell>
          <cell r="J52">
            <v>14.153</v>
          </cell>
          <cell r="K52">
            <v>17.5</v>
          </cell>
          <cell r="Q52">
            <v>19.399999999999999</v>
          </cell>
          <cell r="R52">
            <v>19</v>
          </cell>
          <cell r="S52">
            <v>22.444498713411292</v>
          </cell>
          <cell r="T52">
            <v>23.030173713411294</v>
          </cell>
          <cell r="U52">
            <v>23.626850088411295</v>
          </cell>
          <cell r="V52">
            <v>24.234864219036293</v>
          </cell>
          <cell r="W52">
            <v>24.629562799208166</v>
          </cell>
          <cell r="X52">
            <v>25.036303153310307</v>
          </cell>
          <cell r="Y52">
            <v>25.455453563139002</v>
          </cell>
          <cell r="Z52">
            <v>25.887393604944666</v>
          </cell>
          <cell r="AA52">
            <v>26.332514496875483</v>
          </cell>
          <cell r="AB52">
            <v>26.791219457145697</v>
          </cell>
          <cell r="AC52">
            <v>27.263924073260835</v>
          </cell>
          <cell r="AD52">
            <v>27.751056682642535</v>
          </cell>
          <cell r="AE52">
            <v>28.253058765006205</v>
          </cell>
          <cell r="AF52">
            <v>28.770385346855818</v>
          </cell>
        </row>
        <row r="53">
          <cell r="A53" t="str">
            <v>Current account balance</v>
          </cell>
          <cell r="H53">
            <v>-31.649923584852438</v>
          </cell>
          <cell r="I53">
            <v>-47.097562823999993</v>
          </cell>
          <cell r="J53">
            <v>-31.284676124000001</v>
          </cell>
          <cell r="K53">
            <v>-23.957303278663534</v>
          </cell>
          <cell r="Q53">
            <v>-26.872330472643867</v>
          </cell>
          <cell r="R53">
            <v>-43.143003328894395</v>
          </cell>
          <cell r="S53">
            <v>-62.417208220223301</v>
          </cell>
          <cell r="T53">
            <v>-61.293015450760976</v>
          </cell>
          <cell r="U53">
            <v>-61.8683129408696</v>
          </cell>
          <cell r="V53">
            <v>-63.529246351077802</v>
          </cell>
          <cell r="W53">
            <v>-67.168614760575281</v>
          </cell>
          <cell r="X53">
            <v>-67.726229102407331</v>
          </cell>
          <cell r="Y53">
            <v>-68.270963608728835</v>
          </cell>
          <cell r="Z53">
            <v>-69.072601815221233</v>
          </cell>
          <cell r="AA53">
            <v>-70.735230859977079</v>
          </cell>
          <cell r="AB53">
            <v>-71.675805335056737</v>
          </cell>
          <cell r="AC53">
            <v>-70.601794778002926</v>
          </cell>
          <cell r="AD53">
            <v>-71.358234406853299</v>
          </cell>
          <cell r="AE53">
            <v>-63.623336594004243</v>
          </cell>
          <cell r="AF53">
            <v>-64.164525838466972</v>
          </cell>
        </row>
        <row r="55">
          <cell r="A55" t="str">
            <v>Technical assistance grants (BOP)</v>
          </cell>
          <cell r="H55">
            <v>14.872</v>
          </cell>
          <cell r="I55">
            <v>12.635</v>
          </cell>
          <cell r="J55">
            <v>11.058</v>
          </cell>
          <cell r="K55">
            <v>14.8</v>
          </cell>
          <cell r="Q55">
            <v>10.180299999999999</v>
          </cell>
          <cell r="R55">
            <v>9.4497090000000004</v>
          </cell>
          <cell r="S55">
            <v>9.7332002700000011</v>
          </cell>
          <cell r="T55">
            <v>10.025196278100001</v>
          </cell>
          <cell r="U55">
            <v>10.325952166443001</v>
          </cell>
          <cell r="V55">
            <v>10.635730731436292</v>
          </cell>
          <cell r="W55">
            <v>10.95480265337938</v>
          </cell>
          <cell r="X55">
            <v>11.283446732980762</v>
          </cell>
          <cell r="Y55">
            <v>11.621950134970184</v>
          </cell>
          <cell r="Z55">
            <v>11.970608639019289</v>
          </cell>
          <cell r="AA55">
            <v>12.329726898189868</v>
          </cell>
          <cell r="AB55">
            <v>12.699618705135565</v>
          </cell>
          <cell r="AC55">
            <v>13.080607266289633</v>
          </cell>
          <cell r="AD55">
            <v>13.473025484278322</v>
          </cell>
          <cell r="AE55">
            <v>13.877216248806672</v>
          </cell>
          <cell r="AF55">
            <v>14.293532736270873</v>
          </cell>
        </row>
        <row r="57">
          <cell r="A57" t="str">
            <v>Données fiscales:</v>
          </cell>
        </row>
        <row r="59">
          <cell r="A59" t="str">
            <v>Recettes totales</v>
          </cell>
          <cell r="H59">
            <v>36.286999999999999</v>
          </cell>
          <cell r="I59">
            <v>33.744</v>
          </cell>
          <cell r="J59">
            <v>28.368999999999996</v>
          </cell>
          <cell r="K59">
            <v>35.363999999999997</v>
          </cell>
          <cell r="Q59">
            <v>60.546000000000006</v>
          </cell>
          <cell r="R59">
            <v>72.652000000000001</v>
          </cell>
          <cell r="S59">
            <v>82.931997669863776</v>
          </cell>
          <cell r="T59">
            <v>95.309806238405685</v>
          </cell>
          <cell r="U59">
            <v>107.03084282003604</v>
          </cell>
          <cell r="V59">
            <v>118.42770905998483</v>
          </cell>
          <cell r="W59">
            <v>130.45223460628483</v>
          </cell>
          <cell r="X59">
            <v>142.97643198566016</v>
          </cell>
          <cell r="Y59">
            <v>156.19661983364782</v>
          </cell>
          <cell r="Z59">
            <v>170.43154648772506</v>
          </cell>
          <cell r="AA59">
            <v>185.78675319486018</v>
          </cell>
          <cell r="AB59">
            <v>202.40980354263411</v>
          </cell>
          <cell r="AC59">
            <v>220.08175778623053</v>
          </cell>
          <cell r="AD59">
            <v>238.95824029772217</v>
          </cell>
          <cell r="AE59">
            <v>259.40214589029563</v>
          </cell>
          <cell r="AF59">
            <v>281.56636754336222</v>
          </cell>
        </row>
        <row r="60">
          <cell r="A60" t="str">
            <v xml:space="preserve">  Recettes fiscales</v>
          </cell>
          <cell r="H60">
            <v>33.369</v>
          </cell>
          <cell r="I60">
            <v>31.087000000000003</v>
          </cell>
          <cell r="J60">
            <v>26.485999999999997</v>
          </cell>
          <cell r="K60">
            <v>32.119</v>
          </cell>
          <cell r="Q60">
            <v>53.422000000000004</v>
          </cell>
          <cell r="R60">
            <v>64.004000000000005</v>
          </cell>
          <cell r="S60">
            <v>74.061923584467934</v>
          </cell>
          <cell r="T60">
            <v>86.217980300874956</v>
          </cell>
          <cell r="U60">
            <v>97.211721234067056</v>
          </cell>
          <cell r="V60">
            <v>107.86310943436663</v>
          </cell>
          <cell r="W60">
            <v>119.12351999002618</v>
          </cell>
          <cell r="X60">
            <v>130.86449950399503</v>
          </cell>
          <cell r="Y60">
            <v>143.28188903994106</v>
          </cell>
          <cell r="Z60">
            <v>156.69394742417563</v>
          </cell>
          <cell r="AA60">
            <v>171.20571415472205</v>
          </cell>
          <cell r="AB60">
            <v>186.96423852649252</v>
          </cell>
          <cell r="AC60">
            <v>203.75005364468538</v>
          </cell>
          <cell r="AD60">
            <v>221.7182435526384</v>
          </cell>
          <cell r="AE60">
            <v>241.23114922658476</v>
          </cell>
          <cell r="AF60">
            <v>262.44109596305861</v>
          </cell>
        </row>
        <row r="61">
          <cell r="A61" t="str">
            <v xml:space="preserve">    Impôts directs</v>
          </cell>
          <cell r="H61">
            <v>8.6710000000000012</v>
          </cell>
          <cell r="I61">
            <v>7.6630000000000003</v>
          </cell>
          <cell r="J61">
            <v>6.52</v>
          </cell>
          <cell r="K61">
            <v>8.6419999999999995</v>
          </cell>
          <cell r="Q61">
            <v>12.606999999999999</v>
          </cell>
          <cell r="R61">
            <v>17.576000000000001</v>
          </cell>
          <cell r="S61">
            <v>20.181144510730288</v>
          </cell>
          <cell r="T61">
            <v>24.063031009111672</v>
          </cell>
          <cell r="U61">
            <v>26.971494845872417</v>
          </cell>
          <cell r="V61">
            <v>29.110103376899914</v>
          </cell>
          <cell r="W61">
            <v>31.420569911083216</v>
          </cell>
          <cell r="X61">
            <v>33.536239613263263</v>
          </cell>
          <cell r="Y61">
            <v>35.799262693076102</v>
          </cell>
          <cell r="Z61">
            <v>38.220266799463317</v>
          </cell>
          <cell r="AA61">
            <v>40.810672483752747</v>
          </cell>
          <cell r="AB61">
            <v>43.582754210382532</v>
          </cell>
          <cell r="AC61">
            <v>46.549706188642418</v>
          </cell>
          <cell r="AD61">
            <v>49.725713414788096</v>
          </cell>
          <cell r="AE61">
            <v>53.126028345874957</v>
          </cell>
          <cell r="AF61">
            <v>56.767053661312794</v>
          </cell>
        </row>
        <row r="62">
          <cell r="A62" t="str">
            <v xml:space="preserve">    Impôts indirects interieurs</v>
          </cell>
          <cell r="H62">
            <v>11.052999999999999</v>
          </cell>
          <cell r="I62">
            <v>11.753</v>
          </cell>
          <cell r="J62">
            <v>10.606</v>
          </cell>
          <cell r="K62">
            <v>12.001000000000001</v>
          </cell>
          <cell r="Q62">
            <v>30.315999999999999</v>
          </cell>
          <cell r="R62">
            <v>31.914000000000001</v>
          </cell>
          <cell r="S62">
            <v>36.221145433695774</v>
          </cell>
          <cell r="T62">
            <v>40.994984139789928</v>
          </cell>
          <cell r="U62">
            <v>46.180644631168072</v>
          </cell>
          <cell r="V62">
            <v>51.690222822396557</v>
          </cell>
          <cell r="W62">
            <v>57.635831623483909</v>
          </cell>
          <cell r="X62">
            <v>63.928171388750044</v>
          </cell>
          <cell r="Y62">
            <v>70.476728207359415</v>
          </cell>
          <cell r="Z62">
            <v>77.573355377975517</v>
          </cell>
          <cell r="AA62">
            <v>85.271704680292316</v>
          </cell>
          <cell r="AB62">
            <v>93.633110012794546</v>
          </cell>
          <cell r="AC62">
            <v>102.20298190697879</v>
          </cell>
          <cell r="AD62">
            <v>111.51485112183738</v>
          </cell>
          <cell r="AE62">
            <v>121.65953154600221</v>
          </cell>
          <cell r="AF62">
            <v>132.72339320868733</v>
          </cell>
        </row>
        <row r="63">
          <cell r="A63" t="str">
            <v xml:space="preserve">    Impôts sur commerce international</v>
          </cell>
          <cell r="H63">
            <v>13.645</v>
          </cell>
          <cell r="I63">
            <v>11.671000000000001</v>
          </cell>
          <cell r="J63">
            <v>9.36</v>
          </cell>
          <cell r="K63">
            <v>11.476000000000003</v>
          </cell>
          <cell r="Q63">
            <v>10.499000000000001</v>
          </cell>
          <cell r="R63">
            <v>14.513999999999999</v>
          </cell>
          <cell r="S63">
            <v>17.659633640041882</v>
          </cell>
          <cell r="T63">
            <v>21.159965151973353</v>
          </cell>
          <cell r="U63">
            <v>24.059581757026571</v>
          </cell>
          <cell r="V63">
            <v>27.06278323507015</v>
          </cell>
          <cell r="W63">
            <v>30.067118455459056</v>
          </cell>
          <cell r="X63">
            <v>33.400088501981713</v>
          </cell>
          <cell r="Y63">
            <v>37.005898139505554</v>
          </cell>
          <cell r="Z63">
            <v>40.900325246736813</v>
          </cell>
          <cell r="AA63">
            <v>45.123336990676975</v>
          </cell>
          <cell r="AB63">
            <v>49.748374303315444</v>
          </cell>
          <cell r="AC63">
            <v>54.99736554906417</v>
          </cell>
          <cell r="AD63">
            <v>60.477679016012914</v>
          </cell>
          <cell r="AE63">
            <v>66.445589334707606</v>
          </cell>
          <cell r="AF63">
            <v>72.95064909305853</v>
          </cell>
        </row>
        <row r="64">
          <cell r="A64" t="str">
            <v xml:space="preserve">      Importations</v>
          </cell>
          <cell r="H64">
            <v>11.593999999999999</v>
          </cell>
          <cell r="I64">
            <v>9.963000000000001</v>
          </cell>
          <cell r="J64">
            <v>8.06</v>
          </cell>
          <cell r="K64">
            <v>8.5260000000000016</v>
          </cell>
          <cell r="Q64">
            <v>6.5940000000000003</v>
          </cell>
          <cell r="R64">
            <v>9.1980000000000004</v>
          </cell>
          <cell r="S64">
            <v>10.862947161093368</v>
          </cell>
          <cell r="T64">
            <v>12.694838669131242</v>
          </cell>
          <cell r="U64">
            <v>13.758753110742663</v>
          </cell>
          <cell r="V64">
            <v>14.878856750411948</v>
          </cell>
          <cell r="W64">
            <v>16.086548629524881</v>
          </cell>
          <cell r="X64">
            <v>17.354346238538739</v>
          </cell>
          <cell r="Y64">
            <v>18.724859443152329</v>
          </cell>
          <cell r="Z64">
            <v>20.211819178530209</v>
          </cell>
          <cell r="AA64">
            <v>21.82680559613933</v>
          </cell>
          <cell r="AB64">
            <v>23.583104017407464</v>
          </cell>
          <cell r="AC64">
            <v>25.489706033025683</v>
          </cell>
          <cell r="AD64">
            <v>27.562709177537993</v>
          </cell>
          <cell r="AE64">
            <v>29.82296567716239</v>
          </cell>
          <cell r="AF64">
            <v>32.28996680014864</v>
          </cell>
        </row>
        <row r="65">
          <cell r="A65" t="str">
            <v xml:space="preserve">      Exportations</v>
          </cell>
          <cell r="H65">
            <v>2.0510000000000002</v>
          </cell>
          <cell r="I65">
            <v>1.7080000000000002</v>
          </cell>
          <cell r="J65">
            <v>1.3</v>
          </cell>
          <cell r="K65">
            <v>2.95</v>
          </cell>
          <cell r="Q65">
            <v>3.9049999999999998</v>
          </cell>
          <cell r="R65">
            <v>5.3159999999999989</v>
          </cell>
          <cell r="S65">
            <v>6.796686478948514</v>
          </cell>
          <cell r="T65">
            <v>8.4651264828421109</v>
          </cell>
          <cell r="U65">
            <v>10.300828646283907</v>
          </cell>
          <cell r="V65">
            <v>12.183926484658201</v>
          </cell>
          <cell r="W65">
            <v>13.980569825934175</v>
          </cell>
          <cell r="X65">
            <v>16.045742263442975</v>
          </cell>
          <cell r="Y65">
            <v>18.281038696353225</v>
          </cell>
          <cell r="Z65">
            <v>20.688506068206603</v>
          </cell>
          <cell r="AA65">
            <v>23.296531394537645</v>
          </cell>
          <cell r="AB65">
            <v>26.16527028590798</v>
          </cell>
          <cell r="AC65">
            <v>29.507659516038487</v>
          </cell>
          <cell r="AD65">
            <v>32.914969838474917</v>
          </cell>
          <cell r="AE65">
            <v>36.622623657545219</v>
          </cell>
          <cell r="AF65">
            <v>40.66068229290989</v>
          </cell>
        </row>
        <row r="66">
          <cell r="A66" t="str">
            <v xml:space="preserve">  Recettes non fiscales</v>
          </cell>
          <cell r="H66">
            <v>2.9180000000000001</v>
          </cell>
          <cell r="I66">
            <v>2.657</v>
          </cell>
          <cell r="J66">
            <v>1.883</v>
          </cell>
          <cell r="K66">
            <v>3.2450000000000001</v>
          </cell>
          <cell r="Q66">
            <v>7.1239999999999997</v>
          </cell>
          <cell r="R66">
            <v>8.6479999999999997</v>
          </cell>
          <cell r="S66">
            <v>8.8700740853958457</v>
          </cell>
          <cell r="T66">
            <v>9.091825937530734</v>
          </cell>
          <cell r="U66">
            <v>9.819121585968988</v>
          </cell>
          <cell r="V66">
            <v>10.5645996256182</v>
          </cell>
          <cell r="W66">
            <v>11.328714616258655</v>
          </cell>
          <cell r="X66">
            <v>12.11193248166512</v>
          </cell>
          <cell r="Y66">
            <v>12.914730793706747</v>
          </cell>
          <cell r="Z66">
            <v>13.737599063549414</v>
          </cell>
          <cell r="AA66">
            <v>14.581039040138148</v>
          </cell>
          <cell r="AB66">
            <v>15.4455650161416</v>
          </cell>
          <cell r="AC66">
            <v>16.331704141545138</v>
          </cell>
          <cell r="AD66">
            <v>17.239996745083765</v>
          </cell>
          <cell r="AE66">
            <v>18.170996663710859</v>
          </cell>
          <cell r="AF66">
            <v>19.125271580303629</v>
          </cell>
        </row>
        <row r="68">
          <cell r="A68" t="str">
            <v>Dépenses totales</v>
          </cell>
          <cell r="H68">
            <v>91.045369888772427</v>
          </cell>
          <cell r="I68">
            <v>89.32528145050577</v>
          </cell>
          <cell r="J68">
            <v>78.012693456662788</v>
          </cell>
          <cell r="K68">
            <v>105.86408914766352</v>
          </cell>
          <cell r="Q68">
            <v>119.73240855514169</v>
          </cell>
          <cell r="R68">
            <v>143.8122006244904</v>
          </cell>
          <cell r="S68">
            <v>154.19266298818192</v>
          </cell>
          <cell r="T68">
            <v>165.79154556172438</v>
          </cell>
          <cell r="U68">
            <v>179.01120747510893</v>
          </cell>
          <cell r="V68">
            <v>192.80794641118382</v>
          </cell>
          <cell r="W68">
            <v>204.75619944361682</v>
          </cell>
          <cell r="X68">
            <v>215.59466989042386</v>
          </cell>
          <cell r="Y68">
            <v>228.1557806076114</v>
          </cell>
          <cell r="Z68">
            <v>242.80795751686588</v>
          </cell>
          <cell r="AA68">
            <v>258.96147907824849</v>
          </cell>
          <cell r="AB68">
            <v>276.88702870073803</v>
          </cell>
          <cell r="AC68">
            <v>296.75235810254532</v>
          </cell>
          <cell r="AD68">
            <v>318.71824166379008</v>
          </cell>
          <cell r="AE68">
            <v>341.66832706786846</v>
          </cell>
          <cell r="AF68">
            <v>367.06671614603056</v>
          </cell>
        </row>
        <row r="69">
          <cell r="A69" t="str">
            <v xml:space="preserve">  Dépenses courantes</v>
          </cell>
          <cell r="H69">
            <v>52.445369888772426</v>
          </cell>
          <cell r="I69">
            <v>53.338281450505761</v>
          </cell>
          <cell r="J69">
            <v>45.964693456662786</v>
          </cell>
          <cell r="K69">
            <v>57.064089147663523</v>
          </cell>
          <cell r="Q69">
            <v>63.118408555141677</v>
          </cell>
          <cell r="R69">
            <v>64.241200624490375</v>
          </cell>
          <cell r="S69">
            <v>66.824367230831584</v>
          </cell>
          <cell r="T69">
            <v>70.193671943849779</v>
          </cell>
          <cell r="U69">
            <v>74.477041519686438</v>
          </cell>
          <cell r="V69">
            <v>78.802756437757324</v>
          </cell>
          <cell r="W69">
            <v>83.259076947582059</v>
          </cell>
          <cell r="X69">
            <v>88.531394905385824</v>
          </cell>
          <cell r="Y69">
            <v>94.700241299971978</v>
          </cell>
          <cell r="Z69">
            <v>101.96756509897494</v>
          </cell>
          <cell r="AA69">
            <v>109.94577350818037</v>
          </cell>
          <cell r="AB69">
            <v>118.80823073234188</v>
          </cell>
          <cell r="AC69">
            <v>128.63334418564114</v>
          </cell>
          <cell r="AD69">
            <v>139.45930090722408</v>
          </cell>
          <cell r="AE69">
            <v>150.64676974371625</v>
          </cell>
          <cell r="AF69">
            <v>163.02121601337515</v>
          </cell>
        </row>
        <row r="70">
          <cell r="A70" t="str">
            <v xml:space="preserve">    Salaires</v>
          </cell>
          <cell r="H70">
            <v>25.2</v>
          </cell>
          <cell r="I70">
            <v>24.4</v>
          </cell>
          <cell r="J70">
            <v>23</v>
          </cell>
          <cell r="K70">
            <v>25.65</v>
          </cell>
          <cell r="Q70">
            <v>28.9</v>
          </cell>
          <cell r="R70">
            <v>30.242000000000001</v>
          </cell>
          <cell r="S70">
            <v>30.84684</v>
          </cell>
          <cell r="T70">
            <v>31.463776800000002</v>
          </cell>
          <cell r="U70">
            <v>32.093052336</v>
          </cell>
          <cell r="V70">
            <v>32.734913382720002</v>
          </cell>
          <cell r="W70">
            <v>33.716960784201603</v>
          </cell>
          <cell r="X70">
            <v>35.065639215569668</v>
          </cell>
          <cell r="Y70">
            <v>36.468264784192456</v>
          </cell>
          <cell r="Z70">
            <v>37.926995375560153</v>
          </cell>
          <cell r="AA70">
            <v>39.444075190582559</v>
          </cell>
          <cell r="AB70">
            <v>41.021838198205863</v>
          </cell>
          <cell r="AC70">
            <v>42.662711726134098</v>
          </cell>
          <cell r="AD70">
            <v>44.369220195179466</v>
          </cell>
          <cell r="AE70">
            <v>46.143989002986643</v>
          </cell>
          <cell r="AF70">
            <v>47.989748563106112</v>
          </cell>
        </row>
        <row r="71">
          <cell r="A71" t="str">
            <v xml:space="preserve">    Autres biens et services</v>
          </cell>
          <cell r="H71">
            <v>10.61</v>
          </cell>
          <cell r="I71">
            <v>15.04</v>
          </cell>
          <cell r="J71">
            <v>11</v>
          </cell>
          <cell r="K71">
            <v>14.786799999999999</v>
          </cell>
          <cell r="Q71">
            <v>14.5</v>
          </cell>
          <cell r="R71">
            <v>15.73</v>
          </cell>
          <cell r="S71">
            <v>17.86716230093484</v>
          </cell>
          <cell r="T71">
            <v>20.235441127155891</v>
          </cell>
          <cell r="U71">
            <v>22.931309708763646</v>
          </cell>
          <cell r="V71">
            <v>25.798153547041032</v>
          </cell>
          <cell r="W71">
            <v>28.150127991879788</v>
          </cell>
          <cell r="X71">
            <v>30.931671382535324</v>
          </cell>
          <cell r="Y71">
            <v>34.302367766816694</v>
          </cell>
          <cell r="Z71">
            <v>38.398447661582878</v>
          </cell>
          <cell r="AA71">
            <v>43.002539447861409</v>
          </cell>
          <cell r="AB71">
            <v>48.182849245899398</v>
          </cell>
          <cell r="AC71">
            <v>54.005558725276934</v>
          </cell>
          <cell r="AD71">
            <v>60.557895008971713</v>
          </cell>
          <cell r="AE71">
            <v>67.340630481362766</v>
          </cell>
          <cell r="AF71">
            <v>74.931368867894307</v>
          </cell>
        </row>
        <row r="72">
          <cell r="A72" t="str">
            <v xml:space="preserve">    Transfers</v>
          </cell>
          <cell r="H72">
            <v>10.96</v>
          </cell>
          <cell r="I72">
            <v>6.74</v>
          </cell>
          <cell r="J72">
            <v>4.2699999999999996</v>
          </cell>
          <cell r="K72">
            <v>5.4995000000000003</v>
          </cell>
          <cell r="Q72">
            <v>8.1999999999999993</v>
          </cell>
          <cell r="R72">
            <v>8.5399999999999991</v>
          </cell>
          <cell r="S72">
            <v>8.7593007272526044</v>
          </cell>
          <cell r="T72">
            <v>8.9782832454339108</v>
          </cell>
          <cell r="U72">
            <v>9.7307248836976523</v>
          </cell>
          <cell r="V72">
            <v>10.522905706416253</v>
          </cell>
          <cell r="W72">
            <v>11.482261392931177</v>
          </cell>
          <cell r="X72">
            <v>12.616835569521063</v>
          </cell>
          <cell r="Y72">
            <v>13.991721572586167</v>
          </cell>
          <cell r="Z72">
            <v>15.662486979109444</v>
          </cell>
          <cell r="AA72">
            <v>17.540467263332207</v>
          </cell>
          <cell r="AB72">
            <v>19.65348327571385</v>
          </cell>
          <cell r="AC72">
            <v>22.028530105930642</v>
          </cell>
          <cell r="AD72">
            <v>24.701187152657862</v>
          </cell>
          <cell r="AE72">
            <v>27.467822589468884</v>
          </cell>
          <cell r="AF72">
            <v>30.564037368479966</v>
          </cell>
        </row>
        <row r="73">
          <cell r="A73" t="str">
            <v xml:space="preserve">    Paiements d'intérêts</v>
          </cell>
          <cell r="H73">
            <v>5.6753698887724306</v>
          </cell>
          <cell r="I73">
            <v>7.158281450505763</v>
          </cell>
          <cell r="J73">
            <v>7.6946934566627903</v>
          </cell>
          <cell r="K73">
            <v>11.12778914766352</v>
          </cell>
          <cell r="Q73">
            <v>11.518408555141683</v>
          </cell>
          <cell r="R73">
            <v>9.7292006244903675</v>
          </cell>
          <cell r="S73">
            <v>9.3510642026441371</v>
          </cell>
          <cell r="T73">
            <v>9.5161707712599846</v>
          </cell>
          <cell r="U73">
            <v>9.7219545912251402</v>
          </cell>
          <cell r="V73">
            <v>9.7467838015800332</v>
          </cell>
          <cell r="W73">
            <v>9.9097267785694871</v>
          </cell>
          <cell r="X73">
            <v>9.9172487377597651</v>
          </cell>
          <cell r="Y73">
            <v>9.937887176376659</v>
          </cell>
          <cell r="Z73">
            <v>9.97963508272246</v>
          </cell>
          <cell r="AA73">
            <v>9.9586916064041926</v>
          </cell>
          <cell r="AB73">
            <v>9.9500600125227834</v>
          </cell>
          <cell r="AC73">
            <v>9.9365436282994608</v>
          </cell>
          <cell r="AD73">
            <v>9.8309985504150177</v>
          </cell>
          <cell r="AE73">
            <v>9.6943276698979322</v>
          </cell>
          <cell r="AF73">
            <v>9.5360612138947776</v>
          </cell>
        </row>
        <row r="74">
          <cell r="A74" t="str">
            <v xml:space="preserve">      Intérieurs</v>
          </cell>
          <cell r="H74">
            <v>1.575369888772431</v>
          </cell>
          <cell r="I74">
            <v>2.144585450505764</v>
          </cell>
          <cell r="J74">
            <v>3.132126456662792</v>
          </cell>
          <cell r="K74">
            <v>2.1815691476635197</v>
          </cell>
          <cell r="Q74">
            <v>1.305171023183384</v>
          </cell>
          <cell r="R74">
            <v>1.3448419365380788</v>
          </cell>
          <cell r="S74">
            <v>1.7738841519018465</v>
          </cell>
          <cell r="T74">
            <v>1.7293530178984535</v>
          </cell>
          <cell r="U74">
            <v>1.6835908948611276</v>
          </cell>
          <cell r="V74">
            <v>1.6289656328034265</v>
          </cell>
          <cell r="W74">
            <v>1.565545560883038</v>
          </cell>
          <cell r="X74">
            <v>1.5010197671440939</v>
          </cell>
          <cell r="Y74">
            <v>1.4169312507025471</v>
          </cell>
          <cell r="Z74">
            <v>1.3312907782610002</v>
          </cell>
          <cell r="AA74">
            <v>1.2549612596889257</v>
          </cell>
          <cell r="AB74">
            <v>1.2265957569863235</v>
          </cell>
          <cell r="AC74">
            <v>1.2085392912837212</v>
          </cell>
          <cell r="AD74">
            <v>1.2085392912837212</v>
          </cell>
          <cell r="AE74">
            <v>1.2085392912837212</v>
          </cell>
          <cell r="AF74">
            <v>1.2085392912837212</v>
          </cell>
        </row>
        <row r="75">
          <cell r="A75" t="str">
            <v xml:space="preserve">      Extérieurs</v>
          </cell>
          <cell r="H75">
            <v>4.0999999999999996</v>
          </cell>
          <cell r="I75">
            <v>5.0136959999999995</v>
          </cell>
          <cell r="J75">
            <v>4.5625669999999987</v>
          </cell>
          <cell r="K75">
            <v>8.9462200000000003</v>
          </cell>
          <cell r="Q75">
            <v>10.213237531958299</v>
          </cell>
          <cell r="R75">
            <v>8.3843586879522896</v>
          </cell>
          <cell r="S75">
            <v>7.5771800507422906</v>
          </cell>
          <cell r="T75">
            <v>7.7868177533615315</v>
          </cell>
          <cell r="U75">
            <v>8.0383636963640122</v>
          </cell>
          <cell r="V75">
            <v>8.1178181687766067</v>
          </cell>
          <cell r="W75">
            <v>8.3441812176864492</v>
          </cell>
          <cell r="X75">
            <v>8.4162289706156717</v>
          </cell>
          <cell r="Y75">
            <v>8.5209559256741123</v>
          </cell>
          <cell r="Z75">
            <v>8.6483443044614603</v>
          </cell>
          <cell r="AA75">
            <v>8.7037303467152665</v>
          </cell>
          <cell r="AB75">
            <v>8.7234642555364594</v>
          </cell>
          <cell r="AC75">
            <v>8.7280043370157401</v>
          </cell>
          <cell r="AD75">
            <v>8.622459259131297</v>
          </cell>
          <cell r="AE75">
            <v>8.4857883786142114</v>
          </cell>
          <cell r="AF75">
            <v>8.3275219226110568</v>
          </cell>
        </row>
        <row r="76">
          <cell r="A76" t="str">
            <v xml:space="preserve">    Extrabudgetary outlays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 xml:space="preserve">  Dépenses d'investissement</v>
          </cell>
          <cell r="H77">
            <v>38.6</v>
          </cell>
          <cell r="I77">
            <v>35.987000000000002</v>
          </cell>
          <cell r="J77">
            <v>32.048000000000002</v>
          </cell>
          <cell r="K77">
            <v>48.8</v>
          </cell>
          <cell r="Q77">
            <v>56.614000000000004</v>
          </cell>
          <cell r="R77">
            <v>79.571000000000012</v>
          </cell>
          <cell r="S77">
            <v>87.368295757350339</v>
          </cell>
          <cell r="T77">
            <v>95.597873617874598</v>
          </cell>
          <cell r="U77">
            <v>104.53416595542249</v>
          </cell>
          <cell r="V77">
            <v>114.0051899734265</v>
          </cell>
          <cell r="W77">
            <v>121.49712249603475</v>
          </cell>
          <cell r="X77">
            <v>127.06327498503802</v>
          </cell>
          <cell r="Y77">
            <v>133.45553930763941</v>
          </cell>
          <cell r="Z77">
            <v>140.84039241789094</v>
          </cell>
          <cell r="AA77">
            <v>149.01570557006812</v>
          </cell>
          <cell r="AB77">
            <v>158.07879796839615</v>
          </cell>
          <cell r="AC77">
            <v>168.11901391690418</v>
          </cell>
          <cell r="AD77">
            <v>179.25894075656598</v>
          </cell>
          <cell r="AE77">
            <v>191.02155732415221</v>
          </cell>
          <cell r="AF77">
            <v>204.04550013265543</v>
          </cell>
        </row>
        <row r="78">
          <cell r="A78" t="str">
            <v xml:space="preserve">    Financées sur le budget</v>
          </cell>
          <cell r="H78">
            <v>8.4</v>
          </cell>
          <cell r="I78">
            <v>5.58</v>
          </cell>
          <cell r="J78">
            <v>5.2</v>
          </cell>
          <cell r="K78">
            <v>5.77</v>
          </cell>
          <cell r="Q78">
            <v>10.3</v>
          </cell>
          <cell r="R78">
            <v>12.76</v>
          </cell>
          <cell r="S78">
            <v>14.727356120493525</v>
          </cell>
          <cell r="T78">
            <v>18.792396630122788</v>
          </cell>
          <cell r="U78">
            <v>23.278138915579191</v>
          </cell>
          <cell r="V78">
            <v>28.085590354011416</v>
          </cell>
          <cell r="W78">
            <v>33.160626286669299</v>
          </cell>
          <cell r="X78">
            <v>36.160553488182309</v>
          </cell>
          <cell r="Y78">
            <v>39.780726306206674</v>
          </cell>
          <cell r="Z78">
            <v>44.163510028241312</v>
          </cell>
          <cell r="AA78">
            <v>49.084473288991852</v>
          </cell>
          <cell r="AB78">
            <v>54.615494007690003</v>
          </cell>
          <cell r="AC78">
            <v>60.826098093023106</v>
          </cell>
          <cell r="AD78">
            <v>67.808128004434849</v>
          </cell>
          <cell r="AE78">
            <v>75.045592217810821</v>
          </cell>
          <cell r="AF78">
            <v>83.139217083792744</v>
          </cell>
        </row>
        <row r="79">
          <cell r="A79" t="str">
            <v xml:space="preserve">    Financées de l'extérieur</v>
          </cell>
          <cell r="H79">
            <v>30.2</v>
          </cell>
          <cell r="I79">
            <v>30.407</v>
          </cell>
          <cell r="J79">
            <v>26.847999999999999</v>
          </cell>
          <cell r="K79">
            <v>43.03</v>
          </cell>
          <cell r="Q79">
            <v>46.314000000000007</v>
          </cell>
          <cell r="R79">
            <v>66.811000000000007</v>
          </cell>
          <cell r="S79">
            <v>72.640939636856814</v>
          </cell>
          <cell r="T79">
            <v>76.805476987751817</v>
          </cell>
          <cell r="U79">
            <v>81.256027039843303</v>
          </cell>
          <cell r="V79">
            <v>85.919599619415081</v>
          </cell>
          <cell r="W79">
            <v>88.33649620936545</v>
          </cell>
          <cell r="X79">
            <v>90.902721496855719</v>
          </cell>
          <cell r="Y79">
            <v>93.674813001432739</v>
          </cell>
          <cell r="Z79">
            <v>96.67688238964962</v>
          </cell>
          <cell r="AA79">
            <v>99.931232281076277</v>
          </cell>
          <cell r="AB79">
            <v>103.46330396070613</v>
          </cell>
          <cell r="AC79">
            <v>107.29291582388109</v>
          </cell>
          <cell r="AD79">
            <v>111.45081275213113</v>
          </cell>
          <cell r="AE79">
            <v>115.97596510634139</v>
          </cell>
          <cell r="AF79">
            <v>120.9062830488627</v>
          </cell>
        </row>
        <row r="80">
          <cell r="A80" t="str">
            <v xml:space="preserve">      Dons</v>
          </cell>
          <cell r="H80">
            <v>18.2</v>
          </cell>
          <cell r="I80">
            <v>21.824999999999999</v>
          </cell>
          <cell r="J80">
            <v>19.448</v>
          </cell>
          <cell r="K80">
            <v>23.25</v>
          </cell>
          <cell r="Q80">
            <v>45.614000000000004</v>
          </cell>
          <cell r="R80">
            <v>59.651000000000003</v>
          </cell>
          <cell r="S80">
            <v>63.963324756075288</v>
          </cell>
          <cell r="T80">
            <v>65.463324756075295</v>
          </cell>
          <cell r="U80">
            <v>66.963324756075281</v>
          </cell>
          <cell r="V80">
            <v>68.463324756075281</v>
          </cell>
          <cell r="W80">
            <v>68.463324756075281</v>
          </cell>
          <cell r="X80">
            <v>68.463324756075281</v>
          </cell>
          <cell r="Y80">
            <v>68.463324756075281</v>
          </cell>
          <cell r="Z80">
            <v>68.463324756075281</v>
          </cell>
          <cell r="AA80">
            <v>68.463324756075281</v>
          </cell>
          <cell r="AB80">
            <v>68.463324756075281</v>
          </cell>
          <cell r="AC80">
            <v>68.463324756075281</v>
          </cell>
          <cell r="AD80">
            <v>68.463324756075281</v>
          </cell>
          <cell r="AE80">
            <v>68.463324756075281</v>
          </cell>
          <cell r="AF80">
            <v>68.463324756075281</v>
          </cell>
        </row>
        <row r="81">
          <cell r="A81" t="str">
            <v xml:space="preserve">      Prêts</v>
          </cell>
          <cell r="H81">
            <v>12</v>
          </cell>
          <cell r="I81">
            <v>8.5820000000000007</v>
          </cell>
          <cell r="J81">
            <v>7.4</v>
          </cell>
          <cell r="K81">
            <v>19.78</v>
          </cell>
          <cell r="Q81">
            <v>0.7</v>
          </cell>
          <cell r="R81">
            <v>7.16</v>
          </cell>
          <cell r="S81">
            <v>8.6776148807815296</v>
          </cell>
          <cell r="T81">
            <v>11.34215223167652</v>
          </cell>
          <cell r="U81">
            <v>14.292702283768019</v>
          </cell>
          <cell r="V81">
            <v>17.456274863339797</v>
          </cell>
          <cell r="W81">
            <v>19.873171453290166</v>
          </cell>
          <cell r="X81">
            <v>22.439396740780431</v>
          </cell>
          <cell r="Y81">
            <v>25.211488245357458</v>
          </cell>
          <cell r="Z81">
            <v>28.213557633574347</v>
          </cell>
          <cell r="AA81">
            <v>31.467907525000999</v>
          </cell>
          <cell r="AB81">
            <v>34.999979204630854</v>
          </cell>
          <cell r="AC81">
            <v>38.829591067805801</v>
          </cell>
          <cell r="AD81">
            <v>42.987487996055847</v>
          </cell>
          <cell r="AE81">
            <v>47.512640350266118</v>
          </cell>
          <cell r="AF81">
            <v>52.442958292787424</v>
          </cell>
        </row>
        <row r="82">
          <cell r="A82" t="str">
            <v xml:space="preserve">  Restructuring operations</v>
          </cell>
          <cell r="H82">
            <v>10.35</v>
          </cell>
          <cell r="I82">
            <v>0.8</v>
          </cell>
          <cell r="J82">
            <v>0</v>
          </cell>
          <cell r="K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4">
          <cell r="A84" t="str">
            <v>Solde global, base ordonnancement (déficit -)</v>
          </cell>
          <cell r="H84">
            <v>-54.758369888772428</v>
          </cell>
          <cell r="I84">
            <v>-55.58128145050577</v>
          </cell>
          <cell r="J84">
            <v>-49.643693456662788</v>
          </cell>
          <cell r="K84">
            <v>-70.500089147663516</v>
          </cell>
          <cell r="Q84">
            <v>-59.186408555141682</v>
          </cell>
          <cell r="R84">
            <v>-71.1602006244904</v>
          </cell>
          <cell r="S84">
            <v>-71.260665318318146</v>
          </cell>
          <cell r="T84">
            <v>-70.481739323318692</v>
          </cell>
          <cell r="U84">
            <v>-71.98036465507289</v>
          </cell>
          <cell r="V84">
            <v>-74.380237351198986</v>
          </cell>
          <cell r="W84">
            <v>-74.303964837331989</v>
          </cell>
          <cell r="X84">
            <v>-72.618237904763703</v>
          </cell>
          <cell r="Y84">
            <v>-71.959160773963589</v>
          </cell>
          <cell r="Z84">
            <v>-72.376411029140826</v>
          </cell>
          <cell r="AA84">
            <v>-73.174725883388305</v>
          </cell>
          <cell r="AB84">
            <v>-74.47722515810392</v>
          </cell>
          <cell r="AC84">
            <v>-76.67060031631479</v>
          </cell>
          <cell r="AD84">
            <v>-79.760001366067911</v>
          </cell>
          <cell r="AE84">
            <v>-82.266181177572832</v>
          </cell>
          <cell r="AF84">
            <v>-85.500348602668339</v>
          </cell>
        </row>
        <row r="87">
          <cell r="A87" t="str">
            <v>Taux de change</v>
          </cell>
        </row>
        <row r="88">
          <cell r="A88" t="str">
            <v xml:space="preserve">  FF/$ (average)</v>
          </cell>
          <cell r="H88">
            <v>5.6421000000000001</v>
          </cell>
          <cell r="I88">
            <v>5.2938000000000001</v>
          </cell>
          <cell r="J88">
            <v>5.6631999999999998</v>
          </cell>
          <cell r="K88">
            <v>5.5519999999999996</v>
          </cell>
          <cell r="Q88">
            <v>7.10034998904076</v>
          </cell>
          <cell r="R88">
            <v>7.0794819788636776</v>
          </cell>
          <cell r="S88">
            <v>7.0468501864841464</v>
          </cell>
          <cell r="T88">
            <v>7.0125385767497788</v>
          </cell>
          <cell r="U88">
            <v>6.9880735140881676</v>
          </cell>
          <cell r="V88">
            <v>6.9626943192055624</v>
          </cell>
          <cell r="W88">
            <v>6.9390082631636218</v>
          </cell>
          <cell r="X88">
            <v>6.9390082631636218</v>
          </cell>
          <cell r="Y88">
            <v>6.9390082631636218</v>
          </cell>
          <cell r="Z88">
            <v>6.9390082631636218</v>
          </cell>
          <cell r="AA88">
            <v>6.9390082631636218</v>
          </cell>
          <cell r="AB88">
            <v>6.9390082631636218</v>
          </cell>
          <cell r="AC88">
            <v>6.9390082631636218</v>
          </cell>
          <cell r="AD88">
            <v>6.9390082631636218</v>
          </cell>
          <cell r="AE88">
            <v>6.9390082631636218</v>
          </cell>
          <cell r="AF88">
            <v>6.9390082631636218</v>
          </cell>
        </row>
        <row r="89">
          <cell r="A89" t="str">
            <v xml:space="preserve">  FF/$ (end of period)</v>
          </cell>
          <cell r="H89">
            <v>5.18</v>
          </cell>
          <cell r="I89">
            <v>5.5065</v>
          </cell>
          <cell r="J89">
            <v>5.8955000000000002</v>
          </cell>
          <cell r="K89">
            <v>5.3460000000000001</v>
          </cell>
          <cell r="Q89">
            <v>7.3134561273193324</v>
          </cell>
          <cell r="R89">
            <v>7.0684073650747976</v>
          </cell>
          <cell r="S89">
            <v>7.0296861754993021</v>
          </cell>
          <cell r="T89">
            <v>7.0014439886017721</v>
          </cell>
          <cell r="U89">
            <v>6.9763287120144026</v>
          </cell>
          <cell r="V89">
            <v>6.9516907109388653</v>
          </cell>
          <cell r="W89">
            <v>6.9282883925374055</v>
          </cell>
          <cell r="X89">
            <v>6.9390082631636218</v>
          </cell>
          <cell r="Y89">
            <v>6.9390082631636218</v>
          </cell>
          <cell r="Z89">
            <v>6.9390082631636218</v>
          </cell>
          <cell r="AA89">
            <v>6.9390082631636218</v>
          </cell>
          <cell r="AB89">
            <v>6.9390082631636218</v>
          </cell>
          <cell r="AC89">
            <v>6.9390082631636218</v>
          </cell>
          <cell r="AD89">
            <v>6.9390082631636218</v>
          </cell>
          <cell r="AE89">
            <v>6.9390082631636218</v>
          </cell>
          <cell r="AF89">
            <v>6.9390082631636218</v>
          </cell>
        </row>
        <row r="91">
          <cell r="A91" t="str">
            <v>-</v>
          </cell>
          <cell r="B91" t="str">
            <v>-</v>
          </cell>
          <cell r="H91" t="str">
            <v>-</v>
          </cell>
          <cell r="I91" t="str">
            <v>-</v>
          </cell>
          <cell r="J91" t="str">
            <v>-</v>
          </cell>
          <cell r="K91" t="str">
            <v>-</v>
          </cell>
          <cell r="Q91" t="str">
            <v>-</v>
          </cell>
          <cell r="R91" t="str">
            <v>-</v>
          </cell>
          <cell r="S91" t="str">
            <v>-</v>
          </cell>
          <cell r="T91" t="str">
            <v>-</v>
          </cell>
          <cell r="U91" t="str">
            <v>-</v>
          </cell>
          <cell r="V91" t="str">
            <v>-</v>
          </cell>
        </row>
        <row r="92">
          <cell r="AI92">
            <v>9999</v>
          </cell>
        </row>
        <row r="93">
          <cell r="AI93" t="str">
            <v>range end</v>
          </cell>
        </row>
      </sheetData>
      <sheetData sheetId="19" refreshError="1">
        <row r="15">
          <cell r="A15" t="str">
            <v>Q:\DATA\AFR\WETA\TOOLS\CBANKS_CURRENT\c626.BNK,TYPE=LAREMOS</v>
          </cell>
          <cell r="B15" t="str">
            <v>W626ENDA</v>
          </cell>
          <cell r="H15">
            <v>271.73</v>
          </cell>
          <cell r="I15">
            <v>328.61</v>
          </cell>
          <cell r="J15">
            <v>381.06</v>
          </cell>
          <cell r="K15">
            <v>436.96</v>
          </cell>
          <cell r="Q15">
            <v>272.26499999999999</v>
          </cell>
          <cell r="R15">
            <v>282.10500000000002</v>
          </cell>
          <cell r="S15">
            <v>264.69</v>
          </cell>
          <cell r="T15">
            <v>283.16000000000003</v>
          </cell>
          <cell r="U15">
            <v>555.20000000000005</v>
          </cell>
          <cell r="V15">
            <v>499.1</v>
          </cell>
          <cell r="W15">
            <v>511.55222788158534</v>
          </cell>
          <cell r="X15">
            <v>583.69999999999993</v>
          </cell>
          <cell r="Y15">
            <v>590</v>
          </cell>
          <cell r="Z15">
            <v>614.8890071802648</v>
          </cell>
          <cell r="AA15">
            <v>710.03499890407602</v>
          </cell>
          <cell r="AB15">
            <v>707.94819788636778</v>
          </cell>
          <cell r="AC15">
            <v>704.6850186484146</v>
          </cell>
          <cell r="AD15">
            <v>701.25385767497789</v>
          </cell>
          <cell r="AE15">
            <v>698.80735140881677</v>
          </cell>
          <cell r="AF15">
            <v>696.26943192055626</v>
          </cell>
          <cell r="AG15">
            <v>693.90082631636221</v>
          </cell>
        </row>
        <row r="16">
          <cell r="A16" t="str">
            <v>Q:\DATA\AFR\WETA\TOOLS\CBANKS_CURRENT\c626.BNK,TYPE=LAREMOS</v>
          </cell>
          <cell r="B16" t="str">
            <v>W626ENDE</v>
          </cell>
          <cell r="H16">
            <v>287.39999999999998</v>
          </cell>
          <cell r="I16">
            <v>336.25</v>
          </cell>
          <cell r="J16">
            <v>417.37</v>
          </cell>
          <cell r="K16">
            <v>479.6</v>
          </cell>
          <cell r="Q16">
            <v>256.45</v>
          </cell>
          <cell r="R16">
            <v>259</v>
          </cell>
          <cell r="S16">
            <v>275.32499999999999</v>
          </cell>
          <cell r="T16">
            <v>294.77499999999998</v>
          </cell>
          <cell r="U16">
            <v>534.6</v>
          </cell>
          <cell r="V16">
            <v>490</v>
          </cell>
          <cell r="W16">
            <v>527.70000000000005</v>
          </cell>
          <cell r="X16">
            <v>585.1</v>
          </cell>
          <cell r="Y16">
            <v>562.20000000000005</v>
          </cell>
          <cell r="Z16">
            <v>648.8332900020481</v>
          </cell>
          <cell r="AA16">
            <v>731.34561273193322</v>
          </cell>
          <cell r="AB16">
            <v>706.84073650747973</v>
          </cell>
          <cell r="AC16">
            <v>702.96861754993017</v>
          </cell>
          <cell r="AD16">
            <v>700.14439886017726</v>
          </cell>
          <cell r="AE16">
            <v>697.63287120144025</v>
          </cell>
          <cell r="AF16">
            <v>695.16907109388649</v>
          </cell>
          <cell r="AG16">
            <v>692.82883925374051</v>
          </cell>
        </row>
        <row r="17">
          <cell r="A17" t="str">
            <v>Q:\DATA\AFR\WETA\TOOLS\CBANKS_CURRENT\c626.BNK,TYPE=LAREMOS</v>
          </cell>
          <cell r="B17" t="str">
            <v>W626ENDA_PR</v>
          </cell>
          <cell r="H17">
            <v>271.73</v>
          </cell>
          <cell r="I17">
            <v>328.61</v>
          </cell>
          <cell r="J17">
            <v>381.06</v>
          </cell>
          <cell r="K17">
            <v>436.96</v>
          </cell>
          <cell r="Q17">
            <v>272.26499999999999</v>
          </cell>
          <cell r="R17">
            <v>282.10500000000002</v>
          </cell>
          <cell r="S17">
            <v>264.69</v>
          </cell>
          <cell r="T17">
            <v>283.16000000000003</v>
          </cell>
          <cell r="U17">
            <v>555.20000000000005</v>
          </cell>
          <cell r="V17">
            <v>499.1</v>
          </cell>
          <cell r="W17">
            <v>511.55222788158534</v>
          </cell>
          <cell r="X17">
            <v>583.69999999999993</v>
          </cell>
          <cell r="Y17">
            <v>590</v>
          </cell>
          <cell r="Z17">
            <v>614.8890071802648</v>
          </cell>
          <cell r="AA17">
            <v>710.03499890407602</v>
          </cell>
          <cell r="AB17">
            <v>707.94819788636778</v>
          </cell>
          <cell r="AC17">
            <v>704.6850186484146</v>
          </cell>
          <cell r="AD17">
            <v>701.25385767497789</v>
          </cell>
          <cell r="AE17">
            <v>698.80735140881677</v>
          </cell>
          <cell r="AF17">
            <v>696.26943192055626</v>
          </cell>
          <cell r="AG17">
            <v>693.90082631636221</v>
          </cell>
        </row>
        <row r="18">
          <cell r="A18" t="str">
            <v>Q:\DATA\AFR\WETA\TOOLS\CBANKS_CURRENT\c626.BNK,TYPE=LAREMOS</v>
          </cell>
          <cell r="B18" t="str">
            <v>W626ENDA_PL</v>
          </cell>
        </row>
        <row r="19">
          <cell r="A19" t="str">
            <v>Q:\DATA\AFR\WETA\TOOLS\CBANKS_CURRENT\c626.BNK,TYPE=LAREMOS</v>
          </cell>
          <cell r="B19" t="str">
            <v>W626ENDE_PL</v>
          </cell>
        </row>
        <row r="23">
          <cell r="Q23">
            <v>0.3924094096257047</v>
          </cell>
          <cell r="R23">
            <v>2.2539687191659441</v>
          </cell>
          <cell r="S23">
            <v>-8.2535846363151695</v>
          </cell>
          <cell r="T23">
            <v>3.0621651962366325</v>
          </cell>
          <cell r="U23">
            <v>2.6450265250193894</v>
          </cell>
          <cell r="V23">
            <v>7.5507761595422052</v>
          </cell>
          <cell r="W23">
            <v>-4.864676376150423</v>
          </cell>
        </row>
        <row r="24">
          <cell r="A24" t="str">
            <v>Q:\DATA\AFR\WETA\TOOLS\CBANKS_CURRENT\c626.BNK,TYPE=LAREMOS</v>
          </cell>
          <cell r="B24" t="str">
            <v>W626NGDP_R</v>
          </cell>
          <cell r="H24">
            <v>375.42477951478037</v>
          </cell>
          <cell r="I24">
            <v>362.01549922400307</v>
          </cell>
          <cell r="J24">
            <v>340.19672211622702</v>
          </cell>
          <cell r="K24">
            <v>373.91656651785297</v>
          </cell>
          <cell r="Q24">
            <v>404.9957</v>
          </cell>
          <cell r="R24">
            <v>414.12417639196713</v>
          </cell>
          <cell r="S24">
            <v>379.94408699401299</v>
          </cell>
          <cell r="T24">
            <v>391.57860259110271</v>
          </cell>
          <cell r="U24">
            <v>401.93596049593765</v>
          </cell>
          <cell r="V24">
            <v>432.28524517769188</v>
          </cell>
          <cell r="W24">
            <v>411.25596697794879</v>
          </cell>
          <cell r="X24">
            <v>427.26498336513572</v>
          </cell>
          <cell r="Y24">
            <v>450.61791679328809</v>
          </cell>
          <cell r="Z24">
            <v>466.34896483318164</v>
          </cell>
          <cell r="AA24">
            <v>478.51412054978954</v>
          </cell>
          <cell r="AB24">
            <v>496.08441090685517</v>
          </cell>
          <cell r="AC24">
            <v>523.60268979743523</v>
          </cell>
          <cell r="AD24">
            <v>554.28911735949009</v>
          </cell>
          <cell r="AE24">
            <v>584.24951033629372</v>
          </cell>
          <cell r="AF24">
            <v>616.1740168560458</v>
          </cell>
          <cell r="AG24">
            <v>650.03616409260269</v>
          </cell>
        </row>
        <row r="25">
          <cell r="A25" t="str">
            <v>Q:\DATA\AFR\WETA\TOOLS\CBANKS_CURRENT\c626.BNK,TYPE=LAREMOS</v>
          </cell>
          <cell r="B25" t="str">
            <v>W626NGPXO_R</v>
          </cell>
          <cell r="H25">
            <v>375.42477951478037</v>
          </cell>
          <cell r="I25">
            <v>362.01549922400307</v>
          </cell>
          <cell r="J25">
            <v>340.19672211622702</v>
          </cell>
          <cell r="K25">
            <v>373.91656651785297</v>
          </cell>
          <cell r="Q25">
            <v>404.9957</v>
          </cell>
          <cell r="R25">
            <v>414.12417639196713</v>
          </cell>
          <cell r="S25">
            <v>379.94408699401299</v>
          </cell>
          <cell r="T25">
            <v>391.57860259110271</v>
          </cell>
          <cell r="U25">
            <v>401.93596049593765</v>
          </cell>
          <cell r="V25">
            <v>432.28524517769188</v>
          </cell>
          <cell r="W25">
            <v>411.25596697794879</v>
          </cell>
          <cell r="X25">
            <v>427.26498336513572</v>
          </cell>
          <cell r="Y25">
            <v>450.61791679328809</v>
          </cell>
          <cell r="Z25">
            <v>466.34896483318164</v>
          </cell>
          <cell r="AA25">
            <v>478.51412054978954</v>
          </cell>
          <cell r="AB25">
            <v>496.08441090685517</v>
          </cell>
          <cell r="AC25">
            <v>523.60268979743523</v>
          </cell>
          <cell r="AD25">
            <v>554.28911735949009</v>
          </cell>
          <cell r="AE25">
            <v>584.24951033629372</v>
          </cell>
          <cell r="AF25">
            <v>616.1740168560458</v>
          </cell>
          <cell r="AG25">
            <v>650.03616409260269</v>
          </cell>
        </row>
        <row r="27">
          <cell r="A27" t="str">
            <v>Q:\DATA\AFR\WEo\winter2001\rBANKS2k\r626.BNK,TYPE=LAREMOS</v>
          </cell>
          <cell r="B27" t="str">
            <v>W626NGDPP_R</v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Q27">
            <v>177.565</v>
          </cell>
          <cell r="R27">
            <v>185.03340404569812</v>
          </cell>
          <cell r="S27">
            <v>172.67835779115177</v>
          </cell>
          <cell r="T27">
            <v>174.12764956209995</v>
          </cell>
          <cell r="U27">
            <v>166.07698282188014</v>
          </cell>
          <cell r="V27">
            <v>175.43926152831568</v>
          </cell>
          <cell r="W27">
            <v>175.10337934368638</v>
          </cell>
          <cell r="X27">
            <v>190.01968398325729</v>
          </cell>
          <cell r="Y27">
            <v>201.77779524983396</v>
          </cell>
          <cell r="Z27">
            <v>206.5185086791314</v>
          </cell>
          <cell r="AA27">
            <v>212.19919072062521</v>
          </cell>
          <cell r="AB27">
            <v>217.90130034765426</v>
          </cell>
          <cell r="AC27">
            <v>228.85178384353975</v>
          </cell>
          <cell r="AD27">
            <v>240.71596933032023</v>
          </cell>
          <cell r="AE27">
            <v>253.85410391216664</v>
          </cell>
          <cell r="AF27">
            <v>267.51272850066141</v>
          </cell>
          <cell r="AG27">
            <v>281.99831289655833</v>
          </cell>
        </row>
        <row r="28">
          <cell r="A28" t="str">
            <v>Q:\DATA\AFR\WEo\winter2001\rBANKS2k\r626.BNK,TYPE=LAREMOS</v>
          </cell>
          <cell r="B28" t="str">
            <v>W626NGDPS_R</v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Q28">
            <v>73.35799999999999</v>
          </cell>
          <cell r="R28">
            <v>76.914183638812588</v>
          </cell>
          <cell r="S28">
            <v>77.782945838915055</v>
          </cell>
          <cell r="T28">
            <v>79.910670332790318</v>
          </cell>
          <cell r="U28">
            <v>89.322235311669317</v>
          </cell>
          <cell r="V28">
            <v>93.24497180066686</v>
          </cell>
          <cell r="W28">
            <v>84.242004508414738</v>
          </cell>
          <cell r="X28">
            <v>84.38410296078267</v>
          </cell>
          <cell r="Y28">
            <v>84.656841914867385</v>
          </cell>
          <cell r="Z28">
            <v>88.370958817603736</v>
          </cell>
          <cell r="AA28">
            <v>92.00771758326151</v>
          </cell>
          <cell r="AB28">
            <v>96.401189027974766</v>
          </cell>
          <cell r="AC28">
            <v>102.94671070088856</v>
          </cell>
          <cell r="AD28">
            <v>109.99310008768353</v>
          </cell>
          <cell r="AE28">
            <v>115.9579060903191</v>
          </cell>
          <cell r="AF28">
            <v>122.24886145298154</v>
          </cell>
          <cell r="AG28">
            <v>128.88394818726587</v>
          </cell>
        </row>
        <row r="29">
          <cell r="A29" t="str">
            <v>Q:\DATA\AFR\WEo\winter2001\rBANKS2k\r626.BNK,TYPE=LAREMOS</v>
          </cell>
          <cell r="B29" t="str">
            <v>W626NGDPR_R</v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Q29">
            <v>154.0727</v>
          </cell>
          <cell r="R29">
            <v>152.1765887074564</v>
          </cell>
          <cell r="S29">
            <v>129.48278336394611</v>
          </cell>
          <cell r="T29">
            <v>137.5402826962125</v>
          </cell>
          <cell r="U29">
            <v>146.5367423623882</v>
          </cell>
          <cell r="V29">
            <v>163.60101184870936</v>
          </cell>
          <cell r="W29">
            <v>151.91058312584764</v>
          </cell>
          <cell r="X29">
            <v>152.86119642109577</v>
          </cell>
          <cell r="Y29">
            <v>164.18327962858666</v>
          </cell>
          <cell r="Z29">
            <v>171.45949733644653</v>
          </cell>
          <cell r="AA29">
            <v>174.30721224590286</v>
          </cell>
          <cell r="AB29">
            <v>181.78192153122615</v>
          </cell>
          <cell r="AC29">
            <v>191.80419525300701</v>
          </cell>
          <cell r="AD29">
            <v>203.5800479414863</v>
          </cell>
          <cell r="AE29">
            <v>214.43750033380798</v>
          </cell>
          <cell r="AF29">
            <v>226.41242690240276</v>
          </cell>
          <cell r="AG29">
            <v>239.15390300877846</v>
          </cell>
        </row>
        <row r="31">
          <cell r="A31" t="str">
            <v>Q:\DATA\AFR\WETA\TOOLS\CBANKS_CURRENT\c626.BNK,TYPE=LAREMOS</v>
          </cell>
          <cell r="B31" t="str">
            <v>W626NCG_R</v>
          </cell>
          <cell r="H31">
            <v>81.472648094779032</v>
          </cell>
          <cell r="I31">
            <v>80.113246916459914</v>
          </cell>
          <cell r="J31">
            <v>73.827646272564422</v>
          </cell>
          <cell r="K31">
            <v>67.618926991387838</v>
          </cell>
          <cell r="Q31">
            <v>60.328000000000003</v>
          </cell>
          <cell r="R31">
            <v>67.487503621651612</v>
          </cell>
          <cell r="S31">
            <v>63.798809001940725</v>
          </cell>
          <cell r="T31">
            <v>58.376123650703157</v>
          </cell>
          <cell r="U31">
            <v>70.015730956293339</v>
          </cell>
          <cell r="V31">
            <v>81.108672840742685</v>
          </cell>
          <cell r="W31">
            <v>70.489170198231989</v>
          </cell>
          <cell r="X31">
            <v>73.543418263524359</v>
          </cell>
          <cell r="Y31">
            <v>82.492158719985341</v>
          </cell>
          <cell r="Z31">
            <v>84.674000333929826</v>
          </cell>
          <cell r="AA31">
            <v>82.687361630140558</v>
          </cell>
          <cell r="AB31">
            <v>87.888489676879175</v>
          </cell>
          <cell r="AC31">
            <v>89.919703088587482</v>
          </cell>
          <cell r="AD31">
            <v>92.553782874466023</v>
          </cell>
          <cell r="AE31">
            <v>95.500964553336658</v>
          </cell>
          <cell r="AF31">
            <v>98.518016764802198</v>
          </cell>
          <cell r="AG31">
            <v>101.0233586052818</v>
          </cell>
        </row>
        <row r="32">
          <cell r="A32" t="str">
            <v>Q:\DATA\AFR\WETA\TOOLS\CBANKS_CURRENT\c626.BNK,TYPE=LAREMOS</v>
          </cell>
          <cell r="B32" t="str">
            <v>W626NCP_R</v>
          </cell>
          <cell r="H32">
            <v>276.00393282851263</v>
          </cell>
          <cell r="I32">
            <v>304.30210453418727</v>
          </cell>
          <cell r="J32">
            <v>273.67967761270654</v>
          </cell>
          <cell r="K32">
            <v>318.71155993380091</v>
          </cell>
          <cell r="Q32">
            <v>334.72112798019793</v>
          </cell>
          <cell r="R32">
            <v>320.86230185606507</v>
          </cell>
          <cell r="S32">
            <v>303.25330214432518</v>
          </cell>
          <cell r="T32">
            <v>299.89764902875049</v>
          </cell>
          <cell r="U32">
            <v>284.55830188169602</v>
          </cell>
          <cell r="V32">
            <v>313.44188155648555</v>
          </cell>
          <cell r="W32">
            <v>312.40844956250544</v>
          </cell>
          <cell r="X32">
            <v>303.03301452947375</v>
          </cell>
          <cell r="Y32">
            <v>301.29863386998602</v>
          </cell>
          <cell r="Z32">
            <v>327.75861242876806</v>
          </cell>
          <cell r="AA32">
            <v>344.01275822780059</v>
          </cell>
          <cell r="AB32">
            <v>356.33149105468885</v>
          </cell>
          <cell r="AC32">
            <v>385.78139385500236</v>
          </cell>
          <cell r="AD32">
            <v>409.36383427316628</v>
          </cell>
          <cell r="AE32">
            <v>422.59221756907823</v>
          </cell>
          <cell r="AF32">
            <v>447.22870240964227</v>
          </cell>
          <cell r="AG32">
            <v>476.55681342022706</v>
          </cell>
        </row>
        <row r="33">
          <cell r="A33" t="str">
            <v>Q:\DATA\AFR\WETA\TOOLS\CBANKS_CURRENT\c626.BNK,TYPE=LAREMOS</v>
          </cell>
          <cell r="B33" t="str">
            <v>W626NFI_R</v>
          </cell>
          <cell r="H33">
            <v>35.316605219716919</v>
          </cell>
          <cell r="I33">
            <v>21.543022984558384</v>
          </cell>
          <cell r="J33">
            <v>37.269720988176772</v>
          </cell>
          <cell r="K33">
            <v>35.558160602851522</v>
          </cell>
          <cell r="Q33">
            <v>46.335999999999999</v>
          </cell>
          <cell r="R33">
            <v>48.925095284662333</v>
          </cell>
          <cell r="S33">
            <v>45.924149982426584</v>
          </cell>
          <cell r="T33">
            <v>36.952338302119088</v>
          </cell>
          <cell r="U33">
            <v>37.47193869757465</v>
          </cell>
          <cell r="V33">
            <v>49.872466062778479</v>
          </cell>
          <cell r="W33">
            <v>26.279422829456443</v>
          </cell>
          <cell r="X33">
            <v>36.335254853069173</v>
          </cell>
          <cell r="Y33">
            <v>68.364426693940345</v>
          </cell>
          <cell r="Z33">
            <v>60.909934256513466</v>
          </cell>
          <cell r="AA33">
            <v>50.074794630941227</v>
          </cell>
          <cell r="AB33">
            <v>63.723576349845253</v>
          </cell>
          <cell r="AC33">
            <v>75.541471390873397</v>
          </cell>
          <cell r="AD33">
            <v>83.642254879581301</v>
          </cell>
          <cell r="AE33">
            <v>101.39798307606443</v>
          </cell>
          <cell r="AF33">
            <v>109.30647868645687</v>
          </cell>
          <cell r="AG33">
            <v>115.36174652587383</v>
          </cell>
        </row>
        <row r="34">
          <cell r="A34" t="str">
            <v>Q:\DATA\AFR\WETA\TOOLS\CBANKS_CURRENT\c626.BNK,TYPE=LAREMOS</v>
          </cell>
          <cell r="B34" t="str">
            <v>W626NINV_R</v>
          </cell>
          <cell r="H34">
            <v>3.5865136463043799</v>
          </cell>
          <cell r="I34">
            <v>-8.2823845496340134</v>
          </cell>
          <cell r="J34">
            <v>3.8856655932928641</v>
          </cell>
          <cell r="K34">
            <v>4.0249361304397526</v>
          </cell>
          <cell r="Q34">
            <v>16.068404019802092</v>
          </cell>
          <cell r="R34">
            <v>13.269510406491218</v>
          </cell>
          <cell r="S34">
            <v>13.818422502101864</v>
          </cell>
          <cell r="T34">
            <v>26.991494146733459</v>
          </cell>
          <cell r="U34">
            <v>15.671839172434508</v>
          </cell>
          <cell r="V34">
            <v>0.49245344154676285</v>
          </cell>
          <cell r="W34">
            <v>0.64024898712755507</v>
          </cell>
          <cell r="X34">
            <v>0.59872376914452474</v>
          </cell>
          <cell r="Y34">
            <v>0.62476071901002428</v>
          </cell>
          <cell r="Z34">
            <v>0.65476725321578444</v>
          </cell>
          <cell r="AA34">
            <v>0.69996410096096684</v>
          </cell>
          <cell r="AB34">
            <v>0.66473739153477041</v>
          </cell>
          <cell r="AC34">
            <v>0.70469953676994879</v>
          </cell>
          <cell r="AD34">
            <v>0.74020325682727917</v>
          </cell>
          <cell r="AE34">
            <v>0.76002348071544024</v>
          </cell>
          <cell r="AF34">
            <v>0.77942023849799902</v>
          </cell>
          <cell r="AG34">
            <v>0.79991850845283552</v>
          </cell>
        </row>
        <row r="35">
          <cell r="A35" t="str">
            <v>Q:\DATA\AFR\WETA\TOOLS\CBANKS_CURRENT\c626.BNK,TYPE=LAREMOS</v>
          </cell>
          <cell r="B35" t="str">
            <v>W626NX_R</v>
          </cell>
          <cell r="H35">
            <v>60.875135495881779</v>
          </cell>
          <cell r="I35">
            <v>72.982689860847742</v>
          </cell>
          <cell r="J35">
            <v>75.96995686831832</v>
          </cell>
          <cell r="K35">
            <v>82.85740868992194</v>
          </cell>
          <cell r="Q35">
            <v>59.423168000000004</v>
          </cell>
          <cell r="R35">
            <v>54.141728846521048</v>
          </cell>
          <cell r="S35">
            <v>47.625836526141661</v>
          </cell>
          <cell r="T35">
            <v>56.055285192706982</v>
          </cell>
          <cell r="U35">
            <v>68.897875858870265</v>
          </cell>
          <cell r="V35">
            <v>68.010659004770432</v>
          </cell>
          <cell r="W35">
            <v>62.20707953665395</v>
          </cell>
          <cell r="X35">
            <v>91.449147375544356</v>
          </cell>
          <cell r="Y35">
            <v>78.049097780966122</v>
          </cell>
          <cell r="Z35">
            <v>67.527924364262745</v>
          </cell>
          <cell r="AA35">
            <v>68.281847508560617</v>
          </cell>
          <cell r="AB35">
            <v>67.844721666534227</v>
          </cell>
          <cell r="AC35">
            <v>70.778566616685978</v>
          </cell>
          <cell r="AD35">
            <v>73.681334584887679</v>
          </cell>
          <cell r="AE35">
            <v>76.80883740862788</v>
          </cell>
          <cell r="AF35">
            <v>80.505683971499664</v>
          </cell>
          <cell r="AG35">
            <v>83.421591075832666</v>
          </cell>
        </row>
        <row r="36">
          <cell r="A36" t="str">
            <v>Q:\DATA\AFR\WETA\TOOLS\CBANKS_CURRENT\c626.BNK,TYPE=LAREMOS</v>
          </cell>
          <cell r="B36" t="str">
            <v>W626NXG_R</v>
          </cell>
          <cell r="H36">
            <v>36.692958215040875</v>
          </cell>
          <cell r="I36">
            <v>52.396934498451799</v>
          </cell>
          <cell r="J36">
            <v>57.74237728349334</v>
          </cell>
          <cell r="K36">
            <v>62.456070027861287</v>
          </cell>
          <cell r="Q36">
            <v>40.616168000000002</v>
          </cell>
          <cell r="R36">
            <v>39.266467482476678</v>
          </cell>
          <cell r="S36">
            <v>34.675892356013641</v>
          </cell>
          <cell r="T36">
            <v>41.308233800531745</v>
          </cell>
          <cell r="U36">
            <v>48.854187976547614</v>
          </cell>
          <cell r="V36">
            <v>48.725801596007138</v>
          </cell>
          <cell r="W36">
            <v>44.783962101644079</v>
          </cell>
          <cell r="X36">
            <v>54.232951299565393</v>
          </cell>
          <cell r="Y36">
            <v>48.948130064271581</v>
          </cell>
          <cell r="Z36">
            <v>51.782426605747411</v>
          </cell>
          <cell r="AA36">
            <v>58.030111863077863</v>
          </cell>
          <cell r="AB36">
            <v>57.658615448780445</v>
          </cell>
          <cell r="AC36">
            <v>60.151977255150548</v>
          </cell>
          <cell r="AD36">
            <v>62.618927931700199</v>
          </cell>
          <cell r="AE36">
            <v>65.276872104798059</v>
          </cell>
          <cell r="AF36">
            <v>68.418679589681787</v>
          </cell>
          <cell r="AG36">
            <v>70.896796711887262</v>
          </cell>
        </row>
        <row r="37">
          <cell r="A37" t="str">
            <v>Q:\DATA\AFR\WETA\TOOLS\CBANKS_CURRENT\c626.BNK,TYPE=LAREMOS</v>
          </cell>
          <cell r="B37" t="str">
            <v>W626NM_R</v>
          </cell>
          <cell r="H37">
            <v>81.830055770414404</v>
          </cell>
          <cell r="I37">
            <v>108.64318052241624</v>
          </cell>
          <cell r="J37">
            <v>124.43594521883188</v>
          </cell>
          <cell r="K37">
            <v>134.85442583054899</v>
          </cell>
          <cell r="Q37">
            <v>111.881</v>
          </cell>
          <cell r="R37">
            <v>90.561963623424205</v>
          </cell>
          <cell r="S37">
            <v>94.476433162923087</v>
          </cell>
          <cell r="T37">
            <v>86.694287729910513</v>
          </cell>
          <cell r="U37">
            <v>74.679726070931139</v>
          </cell>
          <cell r="V37">
            <v>80.640887728631995</v>
          </cell>
          <cell r="W37">
            <v>60.768404136026589</v>
          </cell>
          <cell r="X37">
            <v>77.694575425620457</v>
          </cell>
          <cell r="Y37">
            <v>80.211160990599751</v>
          </cell>
          <cell r="Z37">
            <v>75.17627380350828</v>
          </cell>
          <cell r="AA37">
            <v>67.242605548614392</v>
          </cell>
          <cell r="AB37">
            <v>80.368605232627147</v>
          </cell>
          <cell r="AC37">
            <v>99.123144690483983</v>
          </cell>
          <cell r="AD37">
            <v>105.6922925094385</v>
          </cell>
          <cell r="AE37">
            <v>112.81051575152891</v>
          </cell>
          <cell r="AF37">
            <v>120.16428521485321</v>
          </cell>
          <cell r="AG37">
            <v>127.12726404306559</v>
          </cell>
        </row>
        <row r="38">
          <cell r="A38" t="str">
            <v>Q:\DATA\AFR\WETA\TOOLS\CBANKS_CURRENT\c626.BNK,TYPE=LAREMOS</v>
          </cell>
          <cell r="B38" t="str">
            <v>W626NMG_R</v>
          </cell>
          <cell r="H38">
            <v>49.98997069878294</v>
          </cell>
          <cell r="I38">
            <v>63.481202670592161</v>
          </cell>
          <cell r="J38">
            <v>72.550108792644224</v>
          </cell>
          <cell r="K38">
            <v>83.413267368034923</v>
          </cell>
          <cell r="Q38">
            <v>65.778000000000006</v>
          </cell>
          <cell r="R38">
            <v>51.514758022985809</v>
          </cell>
          <cell r="S38">
            <v>51.723553242801003</v>
          </cell>
          <cell r="T38">
            <v>47.294685139439885</v>
          </cell>
          <cell r="U38">
            <v>44.473987593955243</v>
          </cell>
          <cell r="V38">
            <v>46.643418545447851</v>
          </cell>
          <cell r="W38">
            <v>39.279892618566855</v>
          </cell>
          <cell r="X38">
            <v>40.831459407529529</v>
          </cell>
          <cell r="Y38">
            <v>47.308385447992372</v>
          </cell>
          <cell r="Z38">
            <v>42.215578362233622</v>
          </cell>
          <cell r="AA38">
            <v>35.988662246279617</v>
          </cell>
          <cell r="AB38">
            <v>43.013779215180918</v>
          </cell>
          <cell r="AC38">
            <v>53.051325806759152</v>
          </cell>
          <cell r="AD38">
            <v>56.567174726850709</v>
          </cell>
          <cell r="AE38">
            <v>60.376892240964615</v>
          </cell>
          <cell r="AF38">
            <v>64.312675563061603</v>
          </cell>
          <cell r="AG38">
            <v>68.039305297766987</v>
          </cell>
        </row>
        <row r="43">
          <cell r="A43" t="str">
            <v>Q:\DATA\AFR\WETA\TOOLS\CBANKS_CURRENT\c626.BNK,TYPE=LAREMOS</v>
          </cell>
          <cell r="B43" t="str">
            <v>W626NGDP</v>
          </cell>
          <cell r="H43">
            <v>218.1</v>
          </cell>
          <cell r="I43">
            <v>240.4</v>
          </cell>
          <cell r="J43">
            <v>253.9</v>
          </cell>
          <cell r="K43">
            <v>278.7</v>
          </cell>
          <cell r="Q43">
            <v>404.9957</v>
          </cell>
          <cell r="R43">
            <v>396.16799999999995</v>
          </cell>
          <cell r="S43">
            <v>379.60699999999997</v>
          </cell>
          <cell r="T43">
            <v>367.78300000000002</v>
          </cell>
          <cell r="U43">
            <v>473.58499999999998</v>
          </cell>
          <cell r="V43">
            <v>560.0343180000001</v>
          </cell>
          <cell r="W43">
            <v>535.00895996027498</v>
          </cell>
          <cell r="X43">
            <v>570.61088129711618</v>
          </cell>
          <cell r="Y43">
            <v>617.75078132908641</v>
          </cell>
          <cell r="Z43">
            <v>647.29618639911041</v>
          </cell>
          <cell r="AA43">
            <v>685.34357202764113</v>
          </cell>
          <cell r="AB43">
            <v>725.23075043743518</v>
          </cell>
          <cell r="AC43">
            <v>777.65955329033636</v>
          </cell>
          <cell r="AD43">
            <v>837.21322403300474</v>
          </cell>
          <cell r="AE43">
            <v>907.37742721603956</v>
          </cell>
          <cell r="AF43">
            <v>981.24725761403386</v>
          </cell>
          <cell r="AG43">
            <v>1060.893453844124</v>
          </cell>
        </row>
        <row r="44">
          <cell r="A44" t="str">
            <v>Q:\DATA\AFR\WETA\TOOLS\CBANKS_CURRENT\c626.BNK,TYPE=LAREMOS</v>
          </cell>
          <cell r="B44" t="str">
            <v>W626NGPXO</v>
          </cell>
          <cell r="H44">
            <v>218.1</v>
          </cell>
          <cell r="I44">
            <v>240.4</v>
          </cell>
          <cell r="J44">
            <v>253.9</v>
          </cell>
          <cell r="K44">
            <v>278.7</v>
          </cell>
          <cell r="Q44">
            <v>404.9957</v>
          </cell>
          <cell r="R44">
            <v>396.16799999999995</v>
          </cell>
          <cell r="S44">
            <v>379.60699999999997</v>
          </cell>
          <cell r="T44">
            <v>367.78300000000002</v>
          </cell>
          <cell r="U44">
            <v>473.58499999999998</v>
          </cell>
          <cell r="V44">
            <v>560.0343180000001</v>
          </cell>
          <cell r="W44">
            <v>535.00895996027498</v>
          </cell>
          <cell r="X44">
            <v>570.61088129711618</v>
          </cell>
          <cell r="Y44">
            <v>617.75078132908641</v>
          </cell>
          <cell r="Z44">
            <v>647.29618639911041</v>
          </cell>
          <cell r="AA44">
            <v>685.34357202764113</v>
          </cell>
          <cell r="AB44">
            <v>725.23075043743518</v>
          </cell>
          <cell r="AC44">
            <v>777.65955329033636</v>
          </cell>
          <cell r="AD44">
            <v>837.21322403300474</v>
          </cell>
          <cell r="AE44">
            <v>907.37742721603956</v>
          </cell>
          <cell r="AF44">
            <v>981.24725761403386</v>
          </cell>
          <cell r="AG44">
            <v>1060.893453844124</v>
          </cell>
        </row>
        <row r="46">
          <cell r="A46" t="str">
            <v>Q:\DATA\AFR\WEo\winter2001\rBANKS2k\r626.BNK,TYPE=LAREMOS</v>
          </cell>
          <cell r="B46" t="str">
            <v>W626nGDPP</v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Q46">
            <v>177.565</v>
          </cell>
          <cell r="R46">
            <v>167.27599999999998</v>
          </cell>
          <cell r="S46">
            <v>164.18299999999999</v>
          </cell>
          <cell r="T46">
            <v>158.762</v>
          </cell>
          <cell r="U46">
            <v>202.262</v>
          </cell>
          <cell r="V46">
            <v>245.32600000000002</v>
          </cell>
          <cell r="W46">
            <v>249.38128550284159</v>
          </cell>
          <cell r="X46">
            <v>268.5189286714658</v>
          </cell>
          <cell r="Y46">
            <v>302.40093234694092</v>
          </cell>
          <cell r="Z46">
            <v>314.959122573461</v>
          </cell>
          <cell r="AA46">
            <v>332.42395472036861</v>
          </cell>
          <cell r="AB46">
            <v>346.18588141866962</v>
          </cell>
          <cell r="AC46">
            <v>368.37065769961777</v>
          </cell>
          <cell r="AD46">
            <v>394.30891411122616</v>
          </cell>
          <cell r="AE46">
            <v>429.22521108616644</v>
          </cell>
          <cell r="AF46">
            <v>464.76025054063268</v>
          </cell>
          <cell r="AG46">
            <v>502.62727694689318</v>
          </cell>
        </row>
        <row r="47">
          <cell r="A47" t="str">
            <v>Q:\DATA\AFR\WEo\winter2001\rBANKS2k\r626.BNK,TYPE=LAREMOS</v>
          </cell>
          <cell r="B47" t="str">
            <v>W626nGDPS</v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Q47">
            <v>73.358000000000004</v>
          </cell>
          <cell r="R47">
            <v>77.347999999999999</v>
          </cell>
          <cell r="S47">
            <v>73.801000000000002</v>
          </cell>
          <cell r="T47">
            <v>74.933999999999997</v>
          </cell>
          <cell r="U47">
            <v>99.084000000000003</v>
          </cell>
          <cell r="V47">
            <v>111.956</v>
          </cell>
          <cell r="W47">
            <v>97.635375898186766</v>
          </cell>
          <cell r="X47">
            <v>103.49478956057523</v>
          </cell>
          <cell r="Y47">
            <v>104.49288734790679</v>
          </cell>
          <cell r="Z47">
            <v>111.32109708692032</v>
          </cell>
          <cell r="AA47">
            <v>120.86461034438371</v>
          </cell>
          <cell r="AB47">
            <v>129.95305940702428</v>
          </cell>
          <cell r="AC47">
            <v>141.82114315530558</v>
          </cell>
          <cell r="AD47">
            <v>155.04592802055825</v>
          </cell>
          <cell r="AE47">
            <v>167.34278067192207</v>
          </cell>
          <cell r="AF47">
            <v>180.61162989203135</v>
          </cell>
          <cell r="AG47">
            <v>194.9467602468408</v>
          </cell>
        </row>
        <row r="48">
          <cell r="A48" t="str">
            <v>Q:\DATA\AFR\WEo\winter2001\rBANKS2k\r626.BNK,TYPE=LAREMOS</v>
          </cell>
          <cell r="B48" t="str">
            <v>W626nGDPT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Q48">
            <v>154.0727</v>
          </cell>
          <cell r="R48">
            <v>151.54400000000001</v>
          </cell>
          <cell r="S48">
            <v>141.62299999999999</v>
          </cell>
          <cell r="T48">
            <v>134.08699999999999</v>
          </cell>
          <cell r="U48">
            <v>172.239</v>
          </cell>
          <cell r="V48">
            <v>202.752318</v>
          </cell>
          <cell r="W48">
            <v>187.99229855924654</v>
          </cell>
          <cell r="X48">
            <v>198.59716306507522</v>
          </cell>
          <cell r="Y48">
            <v>210.85696163423876</v>
          </cell>
          <cell r="Z48">
            <v>221.01596673872913</v>
          </cell>
          <cell r="AA48">
            <v>232.05500696288874</v>
          </cell>
          <cell r="AB48">
            <v>249.09180961174133</v>
          </cell>
          <cell r="AC48">
            <v>267.46775243541293</v>
          </cell>
          <cell r="AD48">
            <v>287.85838190122035</v>
          </cell>
          <cell r="AE48">
            <v>310.80943545795117</v>
          </cell>
          <cell r="AF48">
            <v>335.8753771813698</v>
          </cell>
          <cell r="AG48">
            <v>363.31941665039028</v>
          </cell>
        </row>
        <row r="50">
          <cell r="A50" t="str">
            <v>Q:\DATA\AFR\WETA\TOOLS\CBANKS_CURRENT\c626.BNK,TYPE=LAREMOS</v>
          </cell>
          <cell r="B50" t="str">
            <v>W626NCG</v>
          </cell>
          <cell r="H50">
            <v>47.330878298542729</v>
          </cell>
          <cell r="I50">
            <v>53.2</v>
          </cell>
          <cell r="J50">
            <v>55.1</v>
          </cell>
          <cell r="K50">
            <v>50.4</v>
          </cell>
          <cell r="Q50">
            <v>60.328000000000003</v>
          </cell>
          <cell r="R50">
            <v>64.619</v>
          </cell>
          <cell r="S50">
            <v>64.006</v>
          </cell>
          <cell r="T50">
            <v>55.220999999999997</v>
          </cell>
          <cell r="U50">
            <v>82.787800000000004</v>
          </cell>
          <cell r="V50">
            <v>73.652749999999997</v>
          </cell>
          <cell r="W50">
            <v>69.928139950913234</v>
          </cell>
          <cell r="X50">
            <v>78.126475828582201</v>
          </cell>
          <cell r="Y50">
            <v>87.391770547945214</v>
          </cell>
          <cell r="Z50">
            <v>89.995448630136991</v>
          </cell>
          <cell r="AA50">
            <v>90.299553424657546</v>
          </cell>
          <cell r="AB50">
            <v>98.928075438356188</v>
          </cell>
          <cell r="AC50">
            <v>104.37516527739572</v>
          </cell>
          <cell r="AD50">
            <v>110.19148915219031</v>
          </cell>
          <cell r="AE50">
            <v>116.54281437337735</v>
          </cell>
          <cell r="AF50">
            <v>123.23023300133534</v>
          </cell>
          <cell r="AG50">
            <v>129.52311403565429</v>
          </cell>
        </row>
        <row r="51">
          <cell r="A51" t="str">
            <v>Q:\DATA\AFR\WETA\TOOLS\CBANKS_CURRENT\c626.BNK,TYPE=LAREMOS</v>
          </cell>
          <cell r="B51" t="str">
            <v>W626NCP</v>
          </cell>
          <cell r="H51">
            <v>162.83510557075817</v>
          </cell>
          <cell r="I51">
            <v>206.840622</v>
          </cell>
          <cell r="J51">
            <v>201.94297599999999</v>
          </cell>
          <cell r="K51">
            <v>232.777008</v>
          </cell>
          <cell r="Q51">
            <v>349.3</v>
          </cell>
          <cell r="R51">
            <v>307.97000000000003</v>
          </cell>
          <cell r="S51">
            <v>298.86099999999999</v>
          </cell>
          <cell r="T51">
            <v>288.541</v>
          </cell>
          <cell r="U51">
            <v>362.52825319999999</v>
          </cell>
          <cell r="V51">
            <v>453.09742328509628</v>
          </cell>
          <cell r="W51">
            <v>438.52951064650364</v>
          </cell>
          <cell r="X51">
            <v>455.82455685748812</v>
          </cell>
          <cell r="Y51">
            <v>452.31231052595541</v>
          </cell>
          <cell r="Z51">
            <v>500.98542276343341</v>
          </cell>
          <cell r="AA51">
            <v>552.57054949356132</v>
          </cell>
          <cell r="AB51">
            <v>578.39462506123687</v>
          </cell>
          <cell r="AC51">
            <v>624.60059291812081</v>
          </cell>
          <cell r="AD51">
            <v>662.75499130224102</v>
          </cell>
          <cell r="AE51">
            <v>695.29701800062651</v>
          </cell>
          <cell r="AF51">
            <v>747.75160848555697</v>
          </cell>
          <cell r="AG51">
            <v>810.73810629143543</v>
          </cell>
        </row>
        <row r="52">
          <cell r="A52" t="str">
            <v>Q:\DATA\AFR\WETA\TOOLS\CBANKS_CURRENT\c626.BNK,TYPE=LAREMOS</v>
          </cell>
          <cell r="B52" t="str">
            <v>W626NFI</v>
          </cell>
          <cell r="H52">
            <v>24.13788893265065</v>
          </cell>
          <cell r="I52">
            <v>15.5</v>
          </cell>
          <cell r="J52">
            <v>28.1</v>
          </cell>
          <cell r="K52">
            <v>26.3</v>
          </cell>
          <cell r="Q52">
            <v>46.335999999999999</v>
          </cell>
          <cell r="R52">
            <v>47.314999999999998</v>
          </cell>
          <cell r="S52">
            <v>45.354999999999997</v>
          </cell>
          <cell r="T52">
            <v>35.001999999999995</v>
          </cell>
          <cell r="U52">
            <v>56.402000000000001</v>
          </cell>
          <cell r="V52">
            <v>81.440578292687178</v>
          </cell>
          <cell r="W52">
            <v>38.137846900700644</v>
          </cell>
          <cell r="X52">
            <v>54.076798087092094</v>
          </cell>
          <cell r="Y52">
            <v>101.3656961556197</v>
          </cell>
          <cell r="Z52">
            <v>90.704393564973685</v>
          </cell>
          <cell r="AA52">
            <v>75.599999999999994</v>
          </cell>
          <cell r="AB52">
            <v>98</v>
          </cell>
          <cell r="AC52">
            <v>118.5</v>
          </cell>
          <cell r="AD52">
            <v>133.30000000000001</v>
          </cell>
          <cell r="AE52">
            <v>165.3341659873993</v>
          </cell>
          <cell r="AF52">
            <v>182.06549354226871</v>
          </cell>
          <cell r="AG52">
            <v>196.30238687795156</v>
          </cell>
        </row>
        <row r="53">
          <cell r="A53" t="str">
            <v>Q:\DATA\AFR\WETA\TOOLS\CBANKS_CURRENT\c626.BNK,TYPE=LAREMOS</v>
          </cell>
          <cell r="B53" t="str">
            <v>W626NFIg</v>
          </cell>
          <cell r="Q53">
            <v>19.12</v>
          </cell>
          <cell r="R53">
            <v>28.553000000000001</v>
          </cell>
          <cell r="S53">
            <v>28.510999999999999</v>
          </cell>
          <cell r="T53">
            <v>22.702999999999999</v>
          </cell>
          <cell r="U53">
            <v>34.174999999999997</v>
          </cell>
          <cell r="V53">
            <v>65.269356250000001</v>
          </cell>
          <cell r="W53">
            <v>19.558931250000001</v>
          </cell>
          <cell r="X53">
            <v>30.330769951500006</v>
          </cell>
          <cell r="Y53">
            <v>54.213749999999997</v>
          </cell>
          <cell r="Z53">
            <v>56.315250000000006</v>
          </cell>
          <cell r="AA53">
            <v>42.460500000000003</v>
          </cell>
          <cell r="AB53">
            <v>59.678250000000006</v>
          </cell>
          <cell r="AC53">
            <v>65.526221818012758</v>
          </cell>
          <cell r="AD53">
            <v>61.698405213405948</v>
          </cell>
          <cell r="AE53">
            <v>78.400624466566867</v>
          </cell>
          <cell r="AF53">
            <v>85.503892480069879</v>
          </cell>
          <cell r="AG53">
            <v>91.122841872026058</v>
          </cell>
        </row>
        <row r="54">
          <cell r="A54" t="str">
            <v>Q:\DATA\AFR\WETA\TOOLS\CBANKS_CURRENT\c626.BNK,TYPE=LAREMOS</v>
          </cell>
          <cell r="B54" t="str">
            <v>W626NFIP</v>
          </cell>
          <cell r="H54">
            <v>10.823395037416304</v>
          </cell>
          <cell r="I54">
            <v>12.6</v>
          </cell>
          <cell r="J54">
            <v>12.6</v>
          </cell>
          <cell r="K54">
            <v>12.6</v>
          </cell>
          <cell r="Q54">
            <v>30.728000000000002</v>
          </cell>
          <cell r="R54">
            <v>20.593</v>
          </cell>
          <cell r="S54">
            <v>17.654</v>
          </cell>
          <cell r="T54">
            <v>14.702999999999999</v>
          </cell>
          <cell r="U54">
            <v>21.145</v>
          </cell>
          <cell r="V54">
            <v>25.626275215123947</v>
          </cell>
          <cell r="W54">
            <v>18.578915650700644</v>
          </cell>
          <cell r="X54">
            <v>23.746028135592088</v>
          </cell>
          <cell r="Y54">
            <v>47.151946155619704</v>
          </cell>
          <cell r="Z54">
            <v>34.389143564973679</v>
          </cell>
          <cell r="AA54">
            <v>33.139499999999991</v>
          </cell>
          <cell r="AB54">
            <v>38.321749999999994</v>
          </cell>
          <cell r="AC54">
            <v>52.973778181987242</v>
          </cell>
          <cell r="AD54">
            <v>71.601594786594063</v>
          </cell>
          <cell r="AE54">
            <v>86.933541520832435</v>
          </cell>
          <cell r="AF54">
            <v>96.561601062198832</v>
          </cell>
          <cell r="AG54">
            <v>105.1795450059255</v>
          </cell>
        </row>
        <row r="55">
          <cell r="A55" t="str">
            <v>Q:\DATA\AFR\WETA\TOOLS\CBANKS_CURRENT\c626.BNK,TYPE=LAREMOS</v>
          </cell>
          <cell r="B55" t="str">
            <v>W626NINV</v>
          </cell>
          <cell r="H55">
            <v>2.0835561980484281</v>
          </cell>
          <cell r="I55">
            <v>-5.5</v>
          </cell>
          <cell r="J55">
            <v>2.9</v>
          </cell>
          <cell r="K55">
            <v>3</v>
          </cell>
          <cell r="Q55">
            <v>1.1000000000000001</v>
          </cell>
          <cell r="R55">
            <v>15.231</v>
          </cell>
          <cell r="S55">
            <v>14.81</v>
          </cell>
          <cell r="T55">
            <v>20.204000000000001</v>
          </cell>
          <cell r="U55">
            <v>-13.082000000000001</v>
          </cell>
          <cell r="V55">
            <v>-0.81530307756323062</v>
          </cell>
          <cell r="W55">
            <v>1.453259582979634</v>
          </cell>
          <cell r="X55">
            <v>1.3829815239537191</v>
          </cell>
          <cell r="Y55">
            <v>1.48813609956605</v>
          </cell>
          <cell r="Z55">
            <v>1.5137326091717522</v>
          </cell>
          <cell r="AA55">
            <v>1.6125577829243998</v>
          </cell>
          <cell r="AB55">
            <v>1.731323999246112</v>
          </cell>
          <cell r="AC55">
            <v>1.8633374541886278</v>
          </cell>
          <cell r="AD55">
            <v>2.0054169350705107</v>
          </cell>
          <cell r="AE55">
            <v>2.1583299763696369</v>
          </cell>
          <cell r="AF55">
            <v>2.3229026370678221</v>
          </cell>
          <cell r="AG55">
            <v>2.5000239631442431</v>
          </cell>
        </row>
        <row r="56">
          <cell r="A56" t="str">
            <v>Q:\DATA\AFR\WETA\TOOLS\CBANKS_CURRENT\c626.BNK,TYPE=LAREMOS</v>
          </cell>
          <cell r="B56" t="str">
            <v>W626NX</v>
          </cell>
          <cell r="H56">
            <v>46.031062000000006</v>
          </cell>
          <cell r="I56">
            <v>54.549260000000004</v>
          </cell>
          <cell r="J56">
            <v>60.626646000000008</v>
          </cell>
          <cell r="K56">
            <v>65.194431999999992</v>
          </cell>
          <cell r="Q56">
            <v>59.795167999999997</v>
          </cell>
          <cell r="R56">
            <v>49.672928569999996</v>
          </cell>
          <cell r="S56">
            <v>47.578487929999987</v>
          </cell>
          <cell r="T56">
            <v>50.643255176000004</v>
          </cell>
          <cell r="U56">
            <v>117.77704000000001</v>
          </cell>
          <cell r="V56">
            <v>111.60587000000001</v>
          </cell>
          <cell r="W56">
            <v>102.94220187917784</v>
          </cell>
          <cell r="X56">
            <v>142.22458900000001</v>
          </cell>
          <cell r="Y56">
            <v>134.59265200000002</v>
          </cell>
          <cell r="Z56">
            <v>117.24979083139453</v>
          </cell>
          <cell r="AA56">
            <v>120.16742292649782</v>
          </cell>
          <cell r="AB56">
            <v>120.07272593859599</v>
          </cell>
          <cell r="AC56">
            <v>129.92328105082598</v>
          </cell>
          <cell r="AD56">
            <v>141.53114900296322</v>
          </cell>
          <cell r="AE56">
            <v>154.29832694898579</v>
          </cell>
          <cell r="AF56">
            <v>166.50881724348611</v>
          </cell>
          <cell r="AG56">
            <v>176.70234298335248</v>
          </cell>
        </row>
        <row r="57">
          <cell r="A57" t="str">
            <v>Q:\DATA\AFR\WETA\TOOLS\CBANKS_CURRENT\c626.BNK,TYPE=LAREMOS</v>
          </cell>
          <cell r="B57" t="str">
            <v>W626NXG</v>
          </cell>
          <cell r="H57">
            <v>31.982621000000002</v>
          </cell>
          <cell r="I57">
            <v>40.879084000000006</v>
          </cell>
          <cell r="J57">
            <v>47.022804000000001</v>
          </cell>
          <cell r="K57">
            <v>49.988224000000002</v>
          </cell>
          <cell r="Q57">
            <v>40.988167999999995</v>
          </cell>
          <cell r="R57">
            <v>35.429928570000001</v>
          </cell>
          <cell r="S57">
            <v>30.669075929999998</v>
          </cell>
          <cell r="T57">
            <v>37.486103176</v>
          </cell>
          <cell r="U57">
            <v>83.713999999999999</v>
          </cell>
          <cell r="V57">
            <v>86.196510000000004</v>
          </cell>
          <cell r="W57">
            <v>80.601359000000002</v>
          </cell>
          <cell r="X57">
            <v>93.124589</v>
          </cell>
          <cell r="Y57">
            <v>94.892652000000012</v>
          </cell>
          <cell r="Z57">
            <v>95.517300600000013</v>
          </cell>
          <cell r="AA57">
            <v>105.52822999999999</v>
          </cell>
          <cell r="AB57">
            <v>104.52315056107425</v>
          </cell>
          <cell r="AC57">
            <v>113.97440436314503</v>
          </cell>
          <cell r="AD57">
            <v>125.18355039809025</v>
          </cell>
          <cell r="AE57">
            <v>137.54203837899104</v>
          </cell>
          <cell r="AF57">
            <v>149.3336214592415</v>
          </cell>
          <cell r="AG57">
            <v>159.09776730450176</v>
          </cell>
        </row>
        <row r="58">
          <cell r="A58" t="str">
            <v>Q:\DATA\AFR\WETA\TOOLS\CBANKS_CURRENT\c626.BNK,TYPE=LAREMOS</v>
          </cell>
          <cell r="B58" t="str">
            <v>W626NM</v>
          </cell>
          <cell r="H58">
            <v>64.318491000000009</v>
          </cell>
          <cell r="I58">
            <v>84.189881999999997</v>
          </cell>
          <cell r="J58">
            <v>94.769621999999998</v>
          </cell>
          <cell r="K58">
            <v>98.971440000000001</v>
          </cell>
          <cell r="Q58">
            <v>111.881</v>
          </cell>
          <cell r="R58">
            <v>88.600482266080007</v>
          </cell>
          <cell r="S58">
            <v>91.009320284159998</v>
          </cell>
          <cell r="T58">
            <v>81.794317276000015</v>
          </cell>
          <cell r="U58">
            <v>132.80000000000001</v>
          </cell>
          <cell r="V58">
            <v>158.97031385000017</v>
          </cell>
          <cell r="W58">
            <v>115.981999</v>
          </cell>
          <cell r="X58">
            <v>161.02452</v>
          </cell>
          <cell r="Y58">
            <v>159.39978400000001</v>
          </cell>
          <cell r="Z58">
            <v>153.152602</v>
          </cell>
          <cell r="AA58">
            <v>154.90651159999999</v>
          </cell>
          <cell r="AB58">
            <v>171.89600000000002</v>
          </cell>
          <cell r="AC58">
            <v>201.60282341019473</v>
          </cell>
          <cell r="AD58">
            <v>212.56982235946043</v>
          </cell>
          <cell r="AE58">
            <v>226.25322807071913</v>
          </cell>
          <cell r="AF58">
            <v>240.63179729568111</v>
          </cell>
          <cell r="AG58">
            <v>254.87252030742377</v>
          </cell>
        </row>
        <row r="59">
          <cell r="A59" t="str">
            <v>Q:\DATA\AFR\WETA\TOOLS\CBANKS_CURRENT\c626.BNK,TYPE=LAREMOS</v>
          </cell>
          <cell r="B59" t="str">
            <v>W626NMG</v>
          </cell>
          <cell r="H59">
            <v>39.292158000000001</v>
          </cell>
          <cell r="I59">
            <v>49.192917000000001</v>
          </cell>
          <cell r="J59">
            <v>55.253699999999995</v>
          </cell>
          <cell r="K59">
            <v>61.218095999999996</v>
          </cell>
          <cell r="Q59">
            <v>65.778000000000006</v>
          </cell>
          <cell r="R59">
            <v>50.399000000000008</v>
          </cell>
          <cell r="S59">
            <v>50.036000000000008</v>
          </cell>
          <cell r="T59">
            <v>44.777000000000008</v>
          </cell>
          <cell r="U59">
            <v>77.3</v>
          </cell>
          <cell r="V59">
            <v>93.670313849999999</v>
          </cell>
          <cell r="W59">
            <v>74.969229999999996</v>
          </cell>
          <cell r="X59">
            <v>84.624520000000004</v>
          </cell>
          <cell r="Y59">
            <v>94.013679999999994</v>
          </cell>
          <cell r="Z59">
            <v>86.003540000000001</v>
          </cell>
          <cell r="AA59">
            <v>82.906931999999998</v>
          </cell>
          <cell r="AB59">
            <v>97.996000000000009</v>
          </cell>
          <cell r="AC59">
            <v>119.85564866052925</v>
          </cell>
          <cell r="AD59">
            <v>127.72971236177881</v>
          </cell>
          <cell r="AE59">
            <v>137.67435033770488</v>
          </cell>
          <cell r="AF59">
            <v>148.13410803836396</v>
          </cell>
          <cell r="AG59">
            <v>158.55454680720385</v>
          </cell>
        </row>
        <row r="61">
          <cell r="A61" t="str">
            <v>Q:\DATA\AFR\WETA\TOOLS\CBANKS_CURRENT\c626.BNK,TYPE=LAREMOS</v>
          </cell>
          <cell r="B61" t="str">
            <v>W626NGNI</v>
          </cell>
          <cell r="H61">
            <v>221.46823928404231</v>
          </cell>
          <cell r="I61">
            <v>242.27009605920782</v>
          </cell>
          <cell r="J61">
            <v>254.47372378632625</v>
          </cell>
          <cell r="K61">
            <v>284.70106985161533</v>
          </cell>
          <cell r="Q61">
            <v>405.7416114799193</v>
          </cell>
          <cell r="R61">
            <v>403.76089189042023</v>
          </cell>
          <cell r="S61">
            <v>381.58799999999997</v>
          </cell>
          <cell r="T61">
            <v>367.86600000000004</v>
          </cell>
          <cell r="U61">
            <v>474.23877999999996</v>
          </cell>
          <cell r="V61">
            <v>569.91787665022025</v>
          </cell>
          <cell r="W61">
            <v>541.76674997985572</v>
          </cell>
          <cell r="X61">
            <v>571.32953619791112</v>
          </cell>
          <cell r="Y61">
            <v>620.21115260949068</v>
          </cell>
          <cell r="Z61">
            <v>658.17437274016709</v>
          </cell>
          <cell r="AA61">
            <v>693.2103302284994</v>
          </cell>
          <cell r="AB61">
            <v>733.91102116994477</v>
          </cell>
          <cell r="AC61">
            <v>786.92188742948179</v>
          </cell>
          <cell r="AD61">
            <v>846.95888193874089</v>
          </cell>
          <cell r="AE61">
            <v>917.46401539690328</v>
          </cell>
          <cell r="AF61">
            <v>991.84099131515097</v>
          </cell>
          <cell r="AG61">
            <v>1071.8950164076198</v>
          </cell>
        </row>
        <row r="63">
          <cell r="A63" t="str">
            <v>Q:\DATA\AFR\WETA\TOOLS\CBANKS_CURRENT\c626.BNK,TYPE=LAREMOS</v>
          </cell>
          <cell r="B63" t="str">
            <v>W626nGS</v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Q63">
            <v>10.719450367817444</v>
          </cell>
          <cell r="R63">
            <v>28.533480434949642</v>
          </cell>
          <cell r="S63">
            <v>12.525841195802087</v>
          </cell>
          <cell r="T63">
            <v>29.684327432999979</v>
          </cell>
          <cell r="U63">
            <v>56.402700278336482</v>
          </cell>
          <cell r="V63">
            <v>40.264004786631027</v>
          </cell>
          <cell r="W63">
            <v>33.309099382438895</v>
          </cell>
          <cell r="X63">
            <v>37.378503511840833</v>
          </cell>
          <cell r="Y63">
            <v>80.507071535590001</v>
          </cell>
          <cell r="Z63">
            <v>67.193501346596747</v>
          </cell>
          <cell r="AA63">
            <v>50.34022731028054</v>
          </cell>
          <cell r="AB63">
            <v>56.588320670351727</v>
          </cell>
          <cell r="AC63">
            <v>57.946129233965308</v>
          </cell>
          <cell r="AD63">
            <v>74.012401484309549</v>
          </cell>
          <cell r="AE63">
            <v>105.6241830228993</v>
          </cell>
          <cell r="AF63">
            <v>120.85914982825872</v>
          </cell>
          <cell r="AG63">
            <v>131.63379608053029</v>
          </cell>
        </row>
        <row r="64">
          <cell r="A64" t="str">
            <v>Q:\DATA\AFR\WETA\TOOLS\CBANKS_CURRENT\c626.BNK,TYPE=LAREMOS</v>
          </cell>
          <cell r="B64" t="str">
            <v>W626nGSG</v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Q64">
            <v>-12.258021651984638</v>
          </cell>
          <cell r="R64">
            <v>-5.6553698887724231</v>
          </cell>
          <cell r="S64">
            <v>-13.833281450505769</v>
          </cell>
          <cell r="T64">
            <v>-12.78769345666279</v>
          </cell>
          <cell r="U64">
            <v>-18.825089147663519</v>
          </cell>
          <cell r="V64">
            <v>7.6669949015389989</v>
          </cell>
          <cell r="W64">
            <v>-5.099917808589538E-2</v>
          </cell>
          <cell r="X64">
            <v>-0.20818542870500778</v>
          </cell>
          <cell r="Y64">
            <v>10.067934075404217</v>
          </cell>
          <cell r="Z64">
            <v>15.547691341056776</v>
          </cell>
          <cell r="AA64">
            <v>2.6740914448583197</v>
          </cell>
          <cell r="AB64">
            <v>7.5180493755096052</v>
          </cell>
          <cell r="AC64">
            <v>16.710055213105903</v>
          </cell>
          <cell r="AD64">
            <v>14.24683960349855</v>
          </cell>
          <cell r="AE64">
            <v>30.047109899905273</v>
          </cell>
          <cell r="AF64">
            <v>35.35851934790719</v>
          </cell>
          <cell r="AG64">
            <v>41.448439833902235</v>
          </cell>
        </row>
        <row r="65">
          <cell r="A65" t="str">
            <v>Q:\DATA\AFR\WETA\TOOLS\CBANKS_CURRENT\c626.BNK,TYPE=LAREMOS</v>
          </cell>
          <cell r="B65" t="str">
            <v>W626nGSP</v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Q65">
            <v>22.977472019802082</v>
          </cell>
          <cell r="R65">
            <v>34.188850323722065</v>
          </cell>
          <cell r="S65">
            <v>26.359122646307856</v>
          </cell>
          <cell r="T65">
            <v>42.472020889662772</v>
          </cell>
          <cell r="U65">
            <v>75.227789426000001</v>
          </cell>
          <cell r="V65">
            <v>32.597009885092028</v>
          </cell>
          <cell r="W65">
            <v>33.36009856052479</v>
          </cell>
          <cell r="X65">
            <v>37.586688940545841</v>
          </cell>
          <cell r="Y65">
            <v>70.439137460185776</v>
          </cell>
          <cell r="Z65">
            <v>51.645810005539971</v>
          </cell>
          <cell r="AA65">
            <v>47.66613586542222</v>
          </cell>
          <cell r="AB65">
            <v>49.070271294842122</v>
          </cell>
          <cell r="AC65">
            <v>41.236074020859405</v>
          </cell>
          <cell r="AD65">
            <v>59.765561880810999</v>
          </cell>
          <cell r="AE65">
            <v>75.577073122994022</v>
          </cell>
          <cell r="AF65">
            <v>85.500630480351532</v>
          </cell>
          <cell r="AG65">
            <v>90.185356246628061</v>
          </cell>
        </row>
        <row r="69">
          <cell r="A69" t="str">
            <v>Q:\DATA\AFR\WETA\TOOLS\CBANKS_CURRENT\c626.BNK,TYPE=LAREMOS</v>
          </cell>
          <cell r="B69" t="str">
            <v>W626LP</v>
          </cell>
          <cell r="H69">
            <v>2.38</v>
          </cell>
          <cell r="I69">
            <v>2.44</v>
          </cell>
          <cell r="J69">
            <v>2.5</v>
          </cell>
          <cell r="K69">
            <v>2.56</v>
          </cell>
          <cell r="Q69">
            <v>3.008</v>
          </cell>
          <cell r="R69">
            <v>3.09</v>
          </cell>
          <cell r="S69">
            <v>3.17</v>
          </cell>
          <cell r="T69">
            <v>3.2524199999999999</v>
          </cell>
          <cell r="U69">
            <v>3.3369829200000001</v>
          </cell>
          <cell r="V69">
            <v>3.42374447592</v>
          </cell>
          <cell r="W69">
            <v>3.4977835012612202</v>
          </cell>
          <cell r="X69">
            <v>3.5895155657184703</v>
          </cell>
          <cell r="Y69">
            <v>3.6836533741694679</v>
          </cell>
          <cell r="Z69">
            <v>3.780260019102077</v>
          </cell>
          <cell r="AA69">
            <v>3.8794002476532148</v>
          </cell>
          <cell r="AB69">
            <v>3.9811405050032995</v>
          </cell>
          <cell r="AC69">
            <v>4.0855489789087454</v>
          </cell>
          <cell r="AD69">
            <v>4.1926956454023614</v>
          </cell>
          <cell r="AE69">
            <v>4.3026523156922751</v>
          </cell>
          <cell r="AF69">
            <v>4.4154926842908182</v>
          </cell>
          <cell r="AG69">
            <v>4.5312923784056292</v>
          </cell>
        </row>
        <row r="70">
          <cell r="A70" t="str">
            <v>Q:\DATA\AFR\WETA\TOOLS\CBANKS_CURRENT\c626.BNK,TYPE=LAREMOS</v>
          </cell>
          <cell r="B70" t="str">
            <v>W626Llf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Q70" t="e">
            <v>#N/A</v>
          </cell>
          <cell r="R70" t="e">
            <v>#N/A</v>
          </cell>
          <cell r="S70" t="e">
            <v>#N/A</v>
          </cell>
          <cell r="T70" t="e">
            <v>#N/A</v>
          </cell>
          <cell r="U70" t="e">
            <v>#N/A</v>
          </cell>
          <cell r="V70" t="e">
            <v>#N/A</v>
          </cell>
          <cell r="W70" t="e">
            <v>#N/A</v>
          </cell>
          <cell r="X70" t="e">
            <v>#N/A</v>
          </cell>
          <cell r="Y70" t="e">
            <v>#N/A</v>
          </cell>
          <cell r="Z70" t="e">
            <v>#N/A</v>
          </cell>
          <cell r="AA70" t="e">
            <v>#N/A</v>
          </cell>
          <cell r="AB70" t="e">
            <v>#N/A</v>
          </cell>
          <cell r="AC70" t="e">
            <v>#N/A</v>
          </cell>
          <cell r="AD70" t="e">
            <v>#N/A</v>
          </cell>
          <cell r="AE70" t="e">
            <v>#N/A</v>
          </cell>
          <cell r="AF70" t="e">
            <v>#N/A</v>
          </cell>
          <cell r="AG70" t="e">
            <v>#N/A</v>
          </cell>
        </row>
        <row r="71">
          <cell r="A71" t="str">
            <v>Q:\DATA\AFR\WETA\TOOLS\CBANKS_CURRENT\c626.BNK,TYPE=LAREMOS</v>
          </cell>
          <cell r="B71" t="str">
            <v>W626LE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</row>
        <row r="72">
          <cell r="A72" t="str">
            <v>Q:\DATA\AFR\WETA\TOOLS\CBANKS_CURRENT\c626.BNK,TYPE=LAREMOS</v>
          </cell>
          <cell r="B72" t="str">
            <v>W626LEGC</v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</row>
        <row r="73">
          <cell r="A73" t="str">
            <v>Q:\DATA\AFR\WETA\TOOLS\CBANKS_CURRENT\c626.BNK,TYPE=LAREMOS</v>
          </cell>
          <cell r="B73" t="str">
            <v>W626LUR</v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/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</row>
        <row r="74">
          <cell r="A74" t="str">
            <v>Q:\DATA\AFR\WETA\TOOLS\CBANKS_CURRENT\c626.BNK,TYPE=LAREMOS</v>
          </cell>
          <cell r="B74" t="str">
            <v>w626NGDP_D</v>
          </cell>
          <cell r="Q74">
            <v>100</v>
          </cell>
          <cell r="R74">
            <v>95.749578117849808</v>
          </cell>
          <cell r="S74">
            <v>100.32475684311437</v>
          </cell>
          <cell r="T74">
            <v>94.595181294355882</v>
          </cell>
          <cell r="U74">
            <v>118.2417134967562</v>
          </cell>
          <cell r="V74">
            <v>129.11684785745484</v>
          </cell>
          <cell r="W74">
            <v>128.22529012107969</v>
          </cell>
          <cell r="X74">
            <v>131.93180705454037</v>
          </cell>
          <cell r="Y74">
            <v>136.42158015667988</v>
          </cell>
          <cell r="Z74">
            <v>138.02351989565616</v>
          </cell>
          <cell r="AA74">
            <v>142.79721437167885</v>
          </cell>
          <cell r="AB74">
            <v>146.18052717478557</v>
          </cell>
          <cell r="AC74">
            <v>149.39099691518075</v>
          </cell>
          <cell r="AD74">
            <v>152.72595757191402</v>
          </cell>
          <cell r="AE74">
            <v>157.27687258418291</v>
          </cell>
          <cell r="AF74">
            <v>161.80309161761429</v>
          </cell>
          <cell r="AG74">
            <v>166.29615075705001</v>
          </cell>
        </row>
        <row r="75">
          <cell r="A75" t="str">
            <v>Q:\DATA\AFR\WETA\TOOLS\CBANKS_CURRENT\c626.BNK,TYPE=LAREMOS</v>
          </cell>
          <cell r="B75" t="str">
            <v>W626PCPI</v>
          </cell>
          <cell r="H75">
            <v>74</v>
          </cell>
          <cell r="I75">
            <v>83.8</v>
          </cell>
          <cell r="J75">
            <v>96</v>
          </cell>
          <cell r="K75">
            <v>98.5</v>
          </cell>
          <cell r="Q75">
            <v>100</v>
          </cell>
          <cell r="R75">
            <v>97.152035584110706</v>
          </cell>
          <cell r="S75">
            <v>96.416877741397414</v>
          </cell>
          <cell r="T75">
            <v>93.612157904491241</v>
          </cell>
          <cell r="U75">
            <v>116.59356273552849</v>
          </cell>
          <cell r="V75">
            <v>138.98004571569774</v>
          </cell>
          <cell r="W75">
            <v>144.14035954778524</v>
          </cell>
          <cell r="X75">
            <v>146.48483350837088</v>
          </cell>
          <cell r="Y75">
            <v>143.71594489405081</v>
          </cell>
          <cell r="Z75">
            <v>141.55989374189161</v>
          </cell>
          <cell r="AA75">
            <v>145.90874405387035</v>
          </cell>
          <cell r="AB75">
            <v>150.46520190111926</v>
          </cell>
          <cell r="AC75">
            <v>154.32903424340557</v>
          </cell>
          <cell r="AD75">
            <v>158.18726009949057</v>
          </cell>
          <cell r="AE75">
            <v>162.14194160197758</v>
          </cell>
          <cell r="AF75">
            <v>166.19549014202684</v>
          </cell>
          <cell r="AG75">
            <v>170.35037739557751</v>
          </cell>
        </row>
        <row r="76">
          <cell r="A76" t="str">
            <v>Q:\DATA\AFR\WETA\TOOLS\CBANKS_CURRENT\c626.BNK,TYPE=LAREMOS</v>
          </cell>
          <cell r="B76" t="str">
            <v>W626PCPIE</v>
          </cell>
          <cell r="H76">
            <v>74.638675840777083</v>
          </cell>
          <cell r="I76">
            <v>84.523257235907025</v>
          </cell>
          <cell r="J76">
            <v>96.82855244208919</v>
          </cell>
          <cell r="K76">
            <v>99.350129328601938</v>
          </cell>
          <cell r="Q76">
            <v>100</v>
          </cell>
          <cell r="R76">
            <v>99.236641221374043</v>
          </cell>
          <cell r="S76">
            <v>99.236641221374043</v>
          </cell>
          <cell r="T76">
            <v>94.503816793893137</v>
          </cell>
          <cell r="U76">
            <v>136.79389312977099</v>
          </cell>
          <cell r="V76">
            <v>143.66412213740458</v>
          </cell>
          <cell r="W76">
            <v>150.07633587786259</v>
          </cell>
          <cell r="X76">
            <v>150.83969465648855</v>
          </cell>
          <cell r="Y76">
            <v>146.31297709923663</v>
          </cell>
          <cell r="Z76">
            <v>140.16030534351148</v>
          </cell>
          <cell r="AA76">
            <v>151.44164885496184</v>
          </cell>
          <cell r="AB76">
            <v>156.79844319983007</v>
          </cell>
          <cell r="AC76">
            <v>160.71840427982559</v>
          </cell>
          <cell r="AD76">
            <v>164.73636438682101</v>
          </cell>
          <cell r="AE76">
            <v>168.8547734964913</v>
          </cell>
          <cell r="AF76">
            <v>173.07614283390336</v>
          </cell>
          <cell r="AG76">
            <v>177.40304640475071</v>
          </cell>
        </row>
        <row r="79">
          <cell r="A79" t="str">
            <v>Q:\DATA\AFR\WETA\TOOLS\CBANKS_CURRENT\c626.BNK,TYPE=LAREMOS</v>
          </cell>
          <cell r="B79" t="str">
            <v>W626lHEM</v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 t="e">
            <v>#N/A</v>
          </cell>
          <cell r="V79" t="e">
            <v>#N/A</v>
          </cell>
          <cell r="W79" t="e">
            <v>#N/A</v>
          </cell>
          <cell r="X79" t="e">
            <v>#N/A</v>
          </cell>
          <cell r="Y79" t="e">
            <v>#N/A</v>
          </cell>
          <cell r="Z79" t="e">
            <v>#N/A</v>
          </cell>
          <cell r="AA79" t="e">
            <v>#N/A</v>
          </cell>
          <cell r="AB79" t="e">
            <v>#N/A</v>
          </cell>
          <cell r="AC79" t="e">
            <v>#N/A</v>
          </cell>
          <cell r="AD79" t="e">
            <v>#N/A</v>
          </cell>
          <cell r="AE79" t="e">
            <v>#N/A</v>
          </cell>
          <cell r="AF79" t="e">
            <v>#N/A</v>
          </cell>
          <cell r="AG79" t="e">
            <v>#N/A</v>
          </cell>
        </row>
        <row r="80">
          <cell r="A80" t="str">
            <v>Q:\DATA\AFR\WETA\TOOLS\CBANKS_CURRENT\c626.BNK,TYPE=LAREMOS</v>
          </cell>
          <cell r="B80" t="str">
            <v>w626LULCM</v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 t="e">
            <v>#N/A</v>
          </cell>
          <cell r="V80" t="e">
            <v>#N/A</v>
          </cell>
          <cell r="W80" t="e">
            <v>#N/A</v>
          </cell>
          <cell r="X80" t="e">
            <v>#N/A</v>
          </cell>
          <cell r="Y80" t="e">
            <v>#N/A</v>
          </cell>
          <cell r="Z80" t="e">
            <v>#N/A</v>
          </cell>
          <cell r="AA80" t="e">
            <v>#N/A</v>
          </cell>
          <cell r="AB80" t="e">
            <v>#N/A</v>
          </cell>
          <cell r="AC80" t="e">
            <v>#N/A</v>
          </cell>
          <cell r="AD80" t="e">
            <v>#N/A</v>
          </cell>
          <cell r="AE80" t="e">
            <v>#N/A</v>
          </cell>
          <cell r="AF80" t="e">
            <v>#N/A</v>
          </cell>
          <cell r="AG80" t="e">
            <v>#N/A</v>
          </cell>
        </row>
        <row r="81">
          <cell r="A81" t="str">
            <v>Q:\DATA\AFR\WETA\TOOLS\CBANKS_CURRENT\c626.BNK,TYPE=LAREMOS</v>
          </cell>
          <cell r="B81" t="str">
            <v>W626lIPM</v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Q81">
            <v>99.189578707788868</v>
          </cell>
          <cell r="R81">
            <v>104.18539552417188</v>
          </cell>
          <cell r="S81">
            <v>91.496681998871949</v>
          </cell>
          <cell r="T81">
            <v>104.10533055919578</v>
          </cell>
          <cell r="U81">
            <v>103.11951885497177</v>
          </cell>
          <cell r="V81">
            <v>104.53591826193606</v>
          </cell>
          <cell r="W81">
            <v>97.983217495344135</v>
          </cell>
          <cell r="X81">
            <v>103.55121004261385</v>
          </cell>
          <cell r="Y81">
            <v>104.74431940121951</v>
          </cell>
          <cell r="Z81">
            <v>103.18008581462669</v>
          </cell>
          <cell r="AA81">
            <v>102.65041692862084</v>
          </cell>
          <cell r="AB81">
            <v>103.06000219273032</v>
          </cell>
          <cell r="AC81">
            <v>104.95019367660493</v>
          </cell>
          <cell r="AD81">
            <v>105.29403793976245</v>
          </cell>
          <cell r="AE81">
            <v>104.99290154597212</v>
          </cell>
          <cell r="AF81">
            <v>105.11615201518998</v>
          </cell>
          <cell r="AG81">
            <v>105.21153668065335</v>
          </cell>
        </row>
        <row r="82">
          <cell r="A82" t="str">
            <v>Q:\DATA\AFR\WETA\TOOLS\CBANKS_CURRENT\c626.BNK,TYPE=LAREMOS</v>
          </cell>
          <cell r="B82" t="str">
            <v>W626lCM</v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 t="e">
            <v>#N/A</v>
          </cell>
          <cell r="V82" t="e">
            <v>#N/A</v>
          </cell>
          <cell r="W82" t="e">
            <v>#N/A</v>
          </cell>
          <cell r="X82" t="e">
            <v>#N/A</v>
          </cell>
          <cell r="Y82" t="e">
            <v>#N/A</v>
          </cell>
          <cell r="Z82" t="e">
            <v>#N/A</v>
          </cell>
          <cell r="AA82" t="e">
            <v>#N/A</v>
          </cell>
          <cell r="AB82" t="e">
            <v>#N/A</v>
          </cell>
          <cell r="AC82" t="e">
            <v>#N/A</v>
          </cell>
          <cell r="AD82" t="e">
            <v>#N/A</v>
          </cell>
          <cell r="AE82" t="e">
            <v>#N/A</v>
          </cell>
          <cell r="AF82" t="e">
            <v>#N/A</v>
          </cell>
          <cell r="AG82" t="e">
            <v>#N/A</v>
          </cell>
        </row>
        <row r="83">
          <cell r="A83" t="str">
            <v>Q:\DATA\AFR\WETA\TOOLS\CBANKS_CURRENT\c626.BNK,TYPE=LAREMOS</v>
          </cell>
          <cell r="B83" t="str">
            <v>W626lEM</v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 t="e">
            <v>#N/A</v>
          </cell>
          <cell r="V83" t="e">
            <v>#N/A</v>
          </cell>
          <cell r="W83" t="e">
            <v>#N/A</v>
          </cell>
          <cell r="X83" t="e">
            <v>#N/A</v>
          </cell>
          <cell r="Y83" t="e">
            <v>#N/A</v>
          </cell>
          <cell r="Z83" t="e">
            <v>#N/A</v>
          </cell>
          <cell r="AA83" t="e">
            <v>#N/A</v>
          </cell>
          <cell r="AB83" t="e">
            <v>#N/A</v>
          </cell>
          <cell r="AC83" t="e">
            <v>#N/A</v>
          </cell>
          <cell r="AD83" t="e">
            <v>#N/A</v>
          </cell>
          <cell r="AE83" t="e">
            <v>#N/A</v>
          </cell>
          <cell r="AF83" t="e">
            <v>#N/A</v>
          </cell>
          <cell r="AG83" t="e">
            <v>#N/A</v>
          </cell>
        </row>
        <row r="84">
          <cell r="A84" t="str">
            <v>Q:\DATA\AFR\WETA\TOOLS\CBANKS_CURRENT\c626.BNK,TYPE=LAREMOS</v>
          </cell>
          <cell r="B84" t="str">
            <v>W626lHM</v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Q84">
            <v>40</v>
          </cell>
          <cell r="R84">
            <v>40</v>
          </cell>
          <cell r="S84">
            <v>40</v>
          </cell>
          <cell r="T84">
            <v>36.5</v>
          </cell>
          <cell r="U84">
            <v>38.5</v>
          </cell>
          <cell r="V84">
            <v>40</v>
          </cell>
          <cell r="W84">
            <v>40</v>
          </cell>
          <cell r="X84">
            <v>40</v>
          </cell>
          <cell r="Y84">
            <v>40</v>
          </cell>
          <cell r="Z84">
            <v>40</v>
          </cell>
          <cell r="AA84">
            <v>40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</row>
        <row r="89">
          <cell r="A89" t="str">
            <v>Q:\DATA\AFR\WETA\TOOLS\CBANKS_CURRENT\c626.BNK,TYPE=LAREMOS</v>
          </cell>
          <cell r="B89" t="str">
            <v>W626GCRG</v>
          </cell>
          <cell r="H89">
            <v>36.599144715957678</v>
          </cell>
          <cell r="I89">
            <v>49.538878940792202</v>
          </cell>
          <cell r="J89">
            <v>53.112082213673744</v>
          </cell>
          <cell r="K89">
            <v>52.594082148384651</v>
          </cell>
          <cell r="Q89">
            <v>62.4131</v>
          </cell>
          <cell r="R89">
            <v>57.986999999999995</v>
          </cell>
          <cell r="S89">
            <v>59.569000000000003</v>
          </cell>
          <cell r="T89">
            <v>54.8</v>
          </cell>
          <cell r="U89">
            <v>69.992999999999995</v>
          </cell>
          <cell r="V89">
            <v>101.97729000000001</v>
          </cell>
          <cell r="W89">
            <v>67.907399666666663</v>
          </cell>
          <cell r="X89">
            <v>82.730160000000012</v>
          </cell>
          <cell r="Y89">
            <v>122.462977602</v>
          </cell>
          <cell r="Z89">
            <v>126.542</v>
          </cell>
          <cell r="AA89">
            <v>107.36000000000001</v>
          </cell>
          <cell r="AB89">
            <v>132.303</v>
          </cell>
          <cell r="AC89">
            <v>146.89532242593907</v>
          </cell>
          <cell r="AD89">
            <v>160.77313099448099</v>
          </cell>
          <cell r="AE89">
            <v>173.99416757611132</v>
          </cell>
          <cell r="AF89">
            <v>186.89103381606012</v>
          </cell>
          <cell r="AG89">
            <v>198.91555936236011</v>
          </cell>
        </row>
        <row r="90">
          <cell r="A90" t="str">
            <v>Q:\DATA\AFR\WEo\winter2001\rBANKS2k\r626.BNK,TYPE=LAREMOS</v>
          </cell>
          <cell r="B90" t="str">
            <v>W626gCR</v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Q90">
            <v>43.213099999999997</v>
          </cell>
          <cell r="R90">
            <v>36.286999999999999</v>
          </cell>
          <cell r="S90">
            <v>33.744</v>
          </cell>
          <cell r="T90">
            <v>28.368999999999996</v>
          </cell>
          <cell r="U90">
            <v>35.363999999999997</v>
          </cell>
          <cell r="V90">
            <v>51.503290000000007</v>
          </cell>
          <cell r="W90">
            <v>33.238908000000002</v>
          </cell>
          <cell r="X90">
            <v>45.012160000000002</v>
          </cell>
          <cell r="Y90">
            <v>56.347977601999993</v>
          </cell>
          <cell r="Z90">
            <v>59.736000000000004</v>
          </cell>
          <cell r="AA90">
            <v>60.546000000000006</v>
          </cell>
          <cell r="AB90">
            <v>72.652000000000001</v>
          </cell>
          <cell r="AC90">
            <v>82.931997669863776</v>
          </cell>
          <cell r="AD90">
            <v>95.309806238405685</v>
          </cell>
          <cell r="AE90">
            <v>107.03084282003604</v>
          </cell>
          <cell r="AF90">
            <v>118.42770905998483</v>
          </cell>
          <cell r="AG90">
            <v>130.45223460628483</v>
          </cell>
        </row>
        <row r="91">
          <cell r="A91" t="str">
            <v>Q:\DATA\AFR\WEo\winter2001\rBANKS2k\r626.BNK,TYPE=LAREMOS</v>
          </cell>
          <cell r="B91" t="str">
            <v>W626gCRCT</v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Q91">
            <v>42.2667</v>
          </cell>
          <cell r="R91">
            <v>33.369</v>
          </cell>
          <cell r="S91">
            <v>31.087000000000003</v>
          </cell>
          <cell r="T91">
            <v>26.485999999999997</v>
          </cell>
          <cell r="U91">
            <v>32.119</v>
          </cell>
          <cell r="V91">
            <v>49.269867000000005</v>
          </cell>
          <cell r="W91">
            <v>32.974808000000003</v>
          </cell>
          <cell r="X91">
            <v>42.427160000000001</v>
          </cell>
          <cell r="Y91">
            <v>50.255977601999994</v>
          </cell>
          <cell r="Z91">
            <v>53.548000000000002</v>
          </cell>
          <cell r="AA91">
            <v>53.422000000000004</v>
          </cell>
          <cell r="AB91">
            <v>64.004000000000005</v>
          </cell>
          <cell r="AC91">
            <v>74.061923584467934</v>
          </cell>
          <cell r="AD91">
            <v>86.217980300874956</v>
          </cell>
          <cell r="AE91">
            <v>97.211721234067056</v>
          </cell>
          <cell r="AF91">
            <v>107.86310943436663</v>
          </cell>
          <cell r="AG91">
            <v>119.12351999002618</v>
          </cell>
        </row>
        <row r="92">
          <cell r="A92" t="str">
            <v>Q:\DATA\AFR\WEo\winter2001\rBANKS2k\r626.BNK,TYPE=LAREMOS</v>
          </cell>
          <cell r="B92" t="str">
            <v>W626gCRCTYPK</v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Q92">
            <v>10.357999999999999</v>
          </cell>
          <cell r="R92">
            <v>8.6710000000000012</v>
          </cell>
          <cell r="S92">
            <v>7.6630000000000003</v>
          </cell>
          <cell r="T92">
            <v>6.52</v>
          </cell>
          <cell r="U92">
            <v>8.6419999999999995</v>
          </cell>
          <cell r="V92">
            <v>10.584549000000003</v>
          </cell>
          <cell r="W92">
            <v>8.0941299999999998</v>
          </cell>
          <cell r="X92">
            <v>11.746</v>
          </cell>
          <cell r="Y92">
            <v>13.853000000000002</v>
          </cell>
          <cell r="Z92">
            <v>14.661999999999999</v>
          </cell>
          <cell r="AA92">
            <v>12.606999999999999</v>
          </cell>
          <cell r="AB92">
            <v>17.576000000000001</v>
          </cell>
          <cell r="AC92">
            <v>20.181144510730288</v>
          </cell>
          <cell r="AD92">
            <v>24.063031009111672</v>
          </cell>
          <cell r="AE92">
            <v>26.971494845872417</v>
          </cell>
          <cell r="AF92">
            <v>29.110103376899914</v>
          </cell>
          <cell r="AG92">
            <v>31.420569911083216</v>
          </cell>
        </row>
        <row r="93">
          <cell r="A93" t="str">
            <v>Q:\DATA\AFR\WEo\winter2001\rBANKS2k\r626.BNK,TYPE=LAREMOS</v>
          </cell>
          <cell r="B93" t="str">
            <v>w626GCRCTGS</v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Q93">
            <v>14.7155</v>
          </cell>
          <cell r="R93">
            <v>11.052999999999999</v>
          </cell>
          <cell r="S93">
            <v>11.753</v>
          </cell>
          <cell r="T93">
            <v>10.606</v>
          </cell>
          <cell r="U93">
            <v>12.001000000000001</v>
          </cell>
          <cell r="V93">
            <v>16.807118000000003</v>
          </cell>
          <cell r="W93">
            <v>11.971389</v>
          </cell>
          <cell r="X93">
            <v>21.541160000000001</v>
          </cell>
          <cell r="Y93">
            <v>27.169950999999998</v>
          </cell>
          <cell r="Z93">
            <v>29</v>
          </cell>
          <cell r="AA93">
            <v>30.315999999999999</v>
          </cell>
          <cell r="AB93">
            <v>31.914000000000001</v>
          </cell>
          <cell r="AC93">
            <v>36.221145433695774</v>
          </cell>
          <cell r="AD93">
            <v>40.994984139789928</v>
          </cell>
          <cell r="AE93">
            <v>46.180644631168072</v>
          </cell>
          <cell r="AF93">
            <v>51.690222822396557</v>
          </cell>
          <cell r="AG93">
            <v>57.635831623483909</v>
          </cell>
        </row>
        <row r="94">
          <cell r="A94" t="str">
            <v>Q:\DATA\AFR\WEo\winter2001\rBANKS2k\r626.BNK,TYPE=LAREMOS</v>
          </cell>
          <cell r="B94" t="str">
            <v>w626GCRCTGSM</v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</row>
        <row r="95">
          <cell r="A95" t="str">
            <v>Q:\DATA\AFR\WEo\winter2001\rBANKS2k\r626.BNK,TYPE=LAREMOS</v>
          </cell>
          <cell r="B95" t="str">
            <v>W626gCRCTT</v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Q95">
            <v>17.193199999999997</v>
          </cell>
          <cell r="R95">
            <v>13.645</v>
          </cell>
          <cell r="S95">
            <v>11.671000000000001</v>
          </cell>
          <cell r="T95">
            <v>9.36</v>
          </cell>
          <cell r="U95">
            <v>11.476000000000003</v>
          </cell>
          <cell r="V95">
            <v>21.878200000000003</v>
          </cell>
          <cell r="W95">
            <v>12.909289000000001</v>
          </cell>
          <cell r="X95">
            <v>9.14</v>
          </cell>
          <cell r="Y95">
            <v>9.2330266019999971</v>
          </cell>
          <cell r="Z95">
            <v>9.8859999999999992</v>
          </cell>
          <cell r="AA95">
            <v>10.499000000000001</v>
          </cell>
          <cell r="AB95">
            <v>14.513999999999999</v>
          </cell>
          <cell r="AC95">
            <v>17.659633640041882</v>
          </cell>
          <cell r="AD95">
            <v>21.159965151973353</v>
          </cell>
          <cell r="AE95">
            <v>24.059581757026571</v>
          </cell>
          <cell r="AF95">
            <v>27.06278323507015</v>
          </cell>
          <cell r="AG95">
            <v>30.067118455459056</v>
          </cell>
        </row>
        <row r="96">
          <cell r="A96" t="str">
            <v>Q:\DATA\AFR\WEo\winter2001\rBANKS2k\r626.BNK,TYPE=LAREMOS</v>
          </cell>
          <cell r="B96" t="str">
            <v>W626gCRCTTM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Q96">
            <v>14.936999999999999</v>
          </cell>
          <cell r="R96">
            <v>11.593999999999999</v>
          </cell>
          <cell r="S96">
            <v>9.963000000000001</v>
          </cell>
          <cell r="T96">
            <v>8.06</v>
          </cell>
          <cell r="U96">
            <v>8.5260000000000016</v>
          </cell>
          <cell r="V96">
            <v>17.927200000000003</v>
          </cell>
          <cell r="W96">
            <v>9.6693690000000014</v>
          </cell>
          <cell r="X96">
            <v>5.4239999999999995</v>
          </cell>
          <cell r="Y96">
            <v>5.4930266019999969</v>
          </cell>
          <cell r="Z96">
            <v>5.3559999999999981</v>
          </cell>
          <cell r="AA96">
            <v>6.5940000000000003</v>
          </cell>
          <cell r="AB96">
            <v>9.1980000000000004</v>
          </cell>
          <cell r="AC96">
            <v>10.862947161093368</v>
          </cell>
          <cell r="AD96">
            <v>12.694838669131242</v>
          </cell>
          <cell r="AE96">
            <v>13.758753110742663</v>
          </cell>
          <cell r="AF96">
            <v>14.878856750411948</v>
          </cell>
          <cell r="AG96">
            <v>16.086548629524881</v>
          </cell>
        </row>
        <row r="97">
          <cell r="A97" t="str">
            <v>Q:\DATA\AFR\WEo\winter2001\rBANKS2k\r626.BNK,TYPE=LAREMOS</v>
          </cell>
          <cell r="B97" t="str">
            <v>W626gCRCTTX</v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Q97">
            <v>2.256199999999998</v>
          </cell>
          <cell r="R97">
            <v>2.0510000000000002</v>
          </cell>
          <cell r="S97">
            <v>1.7080000000000002</v>
          </cell>
          <cell r="T97">
            <v>1.2999999999999989</v>
          </cell>
          <cell r="U97">
            <v>2.9500000000000011</v>
          </cell>
          <cell r="V97">
            <v>3.9510000000000005</v>
          </cell>
          <cell r="W97">
            <v>3.2399199999999997</v>
          </cell>
          <cell r="X97">
            <v>3.7160000000000011</v>
          </cell>
          <cell r="Y97">
            <v>3.74</v>
          </cell>
          <cell r="Z97">
            <v>4.5300000000000011</v>
          </cell>
          <cell r="AA97">
            <v>3.9050000000000002</v>
          </cell>
          <cell r="AB97">
            <v>5.3159999999999989</v>
          </cell>
          <cell r="AC97">
            <v>6.796686478948514</v>
          </cell>
          <cell r="AD97">
            <v>8.4651264828421109</v>
          </cell>
          <cell r="AE97">
            <v>10.300828646283907</v>
          </cell>
          <cell r="AF97">
            <v>12.183926484658201</v>
          </cell>
          <cell r="AG97">
            <v>13.980569825934175</v>
          </cell>
        </row>
        <row r="98">
          <cell r="A98" t="str">
            <v>Q:\DATA\AFR\WEo\winter2001\rBANKS2k\r626.BNK,TYPE=LAREMOS</v>
          </cell>
          <cell r="B98" t="str">
            <v>W626gCRCTTO</v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</row>
        <row r="99">
          <cell r="A99" t="str">
            <v>Q:\DATA\AFR\WEo\winter2001\rBANKS2k\r626.BNK,TYPE=LAREMOS</v>
          </cell>
          <cell r="B99" t="str">
            <v>W626gCRCTO</v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</row>
        <row r="100">
          <cell r="A100" t="str">
            <v>Q:\DATA\AFR\WEo\winter2001\rBANKS2k\r626.BNK,TYPE=LAREMOS</v>
          </cell>
          <cell r="B100" t="str">
            <v>W626gCRCNT</v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Q100">
            <v>0.94640000000000013</v>
          </cell>
          <cell r="R100">
            <v>2.9180000000000001</v>
          </cell>
          <cell r="S100">
            <v>2.657</v>
          </cell>
          <cell r="T100">
            <v>1.883</v>
          </cell>
          <cell r="U100">
            <v>3.2450000000000001</v>
          </cell>
          <cell r="V100">
            <v>2.2334230000000002</v>
          </cell>
          <cell r="W100">
            <v>0.2641</v>
          </cell>
          <cell r="X100">
            <v>2.585</v>
          </cell>
          <cell r="Y100">
            <v>6.0919999999999996</v>
          </cell>
          <cell r="Z100">
            <v>6.1879999999999997</v>
          </cell>
          <cell r="AA100">
            <v>7.1239999999999997</v>
          </cell>
          <cell r="AB100">
            <v>8.6479999999999997</v>
          </cell>
          <cell r="AC100">
            <v>8.8700740853958457</v>
          </cell>
          <cell r="AD100">
            <v>9.091825937530734</v>
          </cell>
          <cell r="AE100">
            <v>9.819121585968988</v>
          </cell>
          <cell r="AF100">
            <v>10.5645996256182</v>
          </cell>
          <cell r="AG100">
            <v>11.328714616258655</v>
          </cell>
        </row>
        <row r="101">
          <cell r="A101" t="str">
            <v>Q:\DATA\AFR\WEo\winter2001\rBANKS2k\r626.BNK,TYPE=LAREMOS</v>
          </cell>
          <cell r="B101" t="str">
            <v>W626gCRK</v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</row>
        <row r="102">
          <cell r="A102" t="str">
            <v>Q:\DATA\AFR\WETA\TOOLS\CBANKS_CURRENT\c626.BNK,TYPE=LAREMOS</v>
          </cell>
          <cell r="B102" t="str">
            <v>W626GCG</v>
          </cell>
          <cell r="H102">
            <v>11.699144715957679</v>
          </cell>
          <cell r="I102">
            <v>13.738878940792194</v>
          </cell>
          <cell r="J102">
            <v>16.612082213673744</v>
          </cell>
          <cell r="K102">
            <v>13.094082148384649</v>
          </cell>
          <cell r="Q102">
            <v>19.2</v>
          </cell>
          <cell r="R102">
            <v>21.7</v>
          </cell>
          <cell r="S102">
            <v>25.824999999999999</v>
          </cell>
          <cell r="T102">
            <v>26.431000000000001</v>
          </cell>
          <cell r="U102">
            <v>34.628999999999998</v>
          </cell>
          <cell r="V102">
            <v>50.474000000000004</v>
          </cell>
          <cell r="W102">
            <v>34.668491666666668</v>
          </cell>
          <cell r="X102">
            <v>37.718000000000004</v>
          </cell>
          <cell r="Y102">
            <v>66.114999999999995</v>
          </cell>
          <cell r="Z102">
            <v>66.805999999999997</v>
          </cell>
          <cell r="AA102">
            <v>46.814000000000007</v>
          </cell>
          <cell r="AB102">
            <v>59.651000000000003</v>
          </cell>
          <cell r="AC102">
            <v>63.963324756075288</v>
          </cell>
          <cell r="AD102">
            <v>65.463324756075295</v>
          </cell>
          <cell r="AE102">
            <v>66.963324756075281</v>
          </cell>
          <cell r="AF102">
            <v>68.463324756075281</v>
          </cell>
          <cell r="AG102">
            <v>68.463324756075281</v>
          </cell>
        </row>
        <row r="103">
          <cell r="A103" t="str">
            <v>Q:\DATA\AFR\WETA\TOOLS\CBANKS_CURRENT\c626.BNK,TYPE=LAREMOS</v>
          </cell>
          <cell r="B103" t="str">
            <v>W626GCGC</v>
          </cell>
          <cell r="H103">
            <v>2.3944675641873938</v>
          </cell>
          <cell r="I103">
            <v>2.8119405982859691</v>
          </cell>
          <cell r="J103">
            <v>3.4</v>
          </cell>
          <cell r="K103">
            <v>3.1</v>
          </cell>
          <cell r="Q103">
            <v>16.899999999999999</v>
          </cell>
          <cell r="R103">
            <v>18.2</v>
          </cell>
          <cell r="S103">
            <v>21.824999999999999</v>
          </cell>
          <cell r="T103">
            <v>19.448</v>
          </cell>
          <cell r="U103">
            <v>23.25</v>
          </cell>
          <cell r="V103">
            <v>49.435000000000002</v>
          </cell>
          <cell r="W103">
            <v>21.266491666666667</v>
          </cell>
          <cell r="X103">
            <v>33.340000000000003</v>
          </cell>
          <cell r="Y103">
            <v>61.113999999999997</v>
          </cell>
          <cell r="Z103">
            <v>56.935000000000002</v>
          </cell>
          <cell r="AA103">
            <v>45.614000000000004</v>
          </cell>
          <cell r="AB103">
            <v>59.651000000000003</v>
          </cell>
          <cell r="AC103">
            <v>63.963324756075288</v>
          </cell>
          <cell r="AD103">
            <v>65.463324756075295</v>
          </cell>
          <cell r="AE103">
            <v>66.963324756075281</v>
          </cell>
          <cell r="AF103">
            <v>68.463324756075281</v>
          </cell>
          <cell r="AG103">
            <v>68.463324756075281</v>
          </cell>
        </row>
        <row r="105">
          <cell r="A105" t="str">
            <v>Q:\DATA\AFR\WETA\TOOLS\CBANKS_CURRENT\c626.BNK,TYPE=LAREMOS</v>
          </cell>
          <cell r="B105" t="str">
            <v>W626GCENL</v>
          </cell>
          <cell r="H105">
            <v>39.947378357978842</v>
          </cell>
          <cell r="I105">
            <v>48.974853044386222</v>
          </cell>
          <cell r="J105">
            <v>54.043451388665417</v>
          </cell>
          <cell r="K105">
            <v>47.401773018496733</v>
          </cell>
          <cell r="Q105">
            <v>89.960088520080646</v>
          </cell>
          <cell r="R105">
            <v>91.110108109579713</v>
          </cell>
          <cell r="S105">
            <v>89.549843072447032</v>
          </cell>
          <cell r="T105">
            <v>78.015613068516004</v>
          </cell>
          <cell r="U105">
            <v>106.046605888</v>
          </cell>
          <cell r="V105">
            <v>129.13565134846101</v>
          </cell>
          <cell r="W105">
            <v>73.426338428085899</v>
          </cell>
          <cell r="X105">
            <v>91.601115380205016</v>
          </cell>
          <cell r="Y105">
            <v>122.49379352659577</v>
          </cell>
          <cell r="Z105">
            <v>129.56355865894324</v>
          </cell>
          <cell r="AA105">
            <v>119.73240855514169</v>
          </cell>
          <cell r="AB105">
            <v>143.8122006244904</v>
          </cell>
          <cell r="AC105">
            <v>154.19266298818192</v>
          </cell>
          <cell r="AD105">
            <v>165.79154556172438</v>
          </cell>
          <cell r="AE105">
            <v>179.01120747510893</v>
          </cell>
          <cell r="AF105">
            <v>192.80794641118382</v>
          </cell>
          <cell r="AG105">
            <v>204.75619944361682</v>
          </cell>
        </row>
        <row r="106">
          <cell r="A106" t="str">
            <v>Q:\DATA\AFR\WEo\winter2001\rBANKS2k\r626.BNK,TYPE=LAREMOS</v>
          </cell>
          <cell r="B106" t="str">
            <v>W626GCEG</v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Q106" t="str">
            <v/>
          </cell>
          <cell r="R106" t="str">
            <v/>
          </cell>
          <cell r="S106">
            <v>6.588229697910986</v>
          </cell>
          <cell r="T106">
            <v>7.1249800256199807</v>
          </cell>
          <cell r="U106">
            <v>11.105841542272003</v>
          </cell>
          <cell r="V106">
            <v>10.618671204125</v>
          </cell>
          <cell r="W106">
            <v>8.3339144936746692</v>
          </cell>
          <cell r="X106">
            <v>8.8272352544187083</v>
          </cell>
          <cell r="Y106">
            <v>7.9148573125000006</v>
          </cell>
          <cell r="Z106">
            <v>8.0917123406249996</v>
          </cell>
          <cell r="AA106">
            <v>8.2117705550715456</v>
          </cell>
          <cell r="AB106">
            <v>9.8632676716292309</v>
          </cell>
          <cell r="AC106">
            <v>10.575205034410445</v>
          </cell>
          <cell r="AD106">
            <v>11.370706966915904</v>
          </cell>
          <cell r="AE106">
            <v>12.277369012374859</v>
          </cell>
          <cell r="AF106">
            <v>13.223609515831294</v>
          </cell>
          <cell r="AG106">
            <v>14.043072797496517</v>
          </cell>
        </row>
        <row r="107">
          <cell r="A107" t="str">
            <v>Q:\DATA\AFR\WETA\TOOLS\CBANKS_CURRENT\c626.BNK,TYPE=LAREMOS</v>
          </cell>
          <cell r="B107" t="str">
            <v>W626GCED</v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Q107" t="str">
            <v/>
          </cell>
          <cell r="R107" t="str">
            <v/>
          </cell>
          <cell r="S107">
            <v>6.4533189999999987</v>
          </cell>
          <cell r="T107">
            <v>5.42</v>
          </cell>
          <cell r="U107">
            <v>5.5218999999999996</v>
          </cell>
          <cell r="V107">
            <v>6.4957999999999991</v>
          </cell>
          <cell r="W107">
            <v>6.3</v>
          </cell>
          <cell r="X107">
            <v>6.6897615490277875</v>
          </cell>
          <cell r="Y107">
            <v>6.4890783975902275</v>
          </cell>
          <cell r="Z107">
            <v>6.9396385297368406</v>
          </cell>
          <cell r="AA107">
            <v>7.4529733319802878</v>
          </cell>
          <cell r="AB107">
            <v>8.9518661572242983</v>
          </cell>
          <cell r="AC107">
            <v>9.5980179393843308</v>
          </cell>
          <cell r="AD107">
            <v>10.320012623568527</v>
          </cell>
          <cell r="AE107">
            <v>11.142895825261371</v>
          </cell>
          <cell r="AF107">
            <v>12.00170029265421</v>
          </cell>
          <cell r="AG107">
            <v>12.745442210895707</v>
          </cell>
        </row>
        <row r="108">
          <cell r="A108" t="str">
            <v>Q:\DATA\AFR\WETA\TOOLS\CBANKS_CURRENT\c626.BNK,TYPE=LAREMOS</v>
          </cell>
          <cell r="B108" t="str">
            <v>W626GCEE</v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Q108" t="str">
            <v/>
          </cell>
          <cell r="R108" t="str">
            <v/>
          </cell>
          <cell r="S108">
            <v>12.268328500925245</v>
          </cell>
          <cell r="T108">
            <v>8.1</v>
          </cell>
          <cell r="U108">
            <v>10.25</v>
          </cell>
          <cell r="V108">
            <v>14.926788999999999</v>
          </cell>
          <cell r="W108">
            <v>10.399151825000001</v>
          </cell>
          <cell r="X108">
            <v>13.367585790448306</v>
          </cell>
          <cell r="Y108">
            <v>13.257457500000001</v>
          </cell>
          <cell r="Z108">
            <v>19.82793580227078</v>
          </cell>
          <cell r="AA108">
            <v>27.125</v>
          </cell>
          <cell r="AB108">
            <v>32.580201041748651</v>
          </cell>
          <cell r="AC108">
            <v>34.93186209169285</v>
          </cell>
          <cell r="AD108">
            <v>37.559552402144121</v>
          </cell>
          <cell r="AE108">
            <v>40.554425166567079</v>
          </cell>
          <cell r="AF108">
            <v>43.680032912682698</v>
          </cell>
          <cell r="AG108">
            <v>46.386872000075527</v>
          </cell>
        </row>
        <row r="109">
          <cell r="A109" t="str">
            <v>Q:\DATA\AFR\WEo\winter2001\rBANKS2k\r626.BNK,TYPE=LAREMOS</v>
          </cell>
          <cell r="B109" t="str">
            <v>W626GCEEP</v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</row>
        <row r="110">
          <cell r="A110" t="str">
            <v>Q:\DATA\AFR\WETA\TOOLS\CBANKS_CURRENT\c626.BNK,TYPE=LAREMOS</v>
          </cell>
          <cell r="B110" t="str">
            <v>W626GCEH</v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Q110" t="str">
            <v/>
          </cell>
          <cell r="R110" t="str">
            <v/>
          </cell>
          <cell r="S110">
            <v>5.7144494274192681</v>
          </cell>
          <cell r="T110">
            <v>4.4001539449054121</v>
          </cell>
          <cell r="U110">
            <v>6.091316717952</v>
          </cell>
          <cell r="V110">
            <v>5.8811599135249999</v>
          </cell>
          <cell r="W110">
            <v>4.3070544750000002</v>
          </cell>
          <cell r="X110">
            <v>5.6487481654548732</v>
          </cell>
          <cell r="Y110">
            <v>14.141287999999999</v>
          </cell>
          <cell r="Z110">
            <v>15.862348641816622</v>
          </cell>
          <cell r="AA110">
            <v>17.36</v>
          </cell>
          <cell r="AB110">
            <v>20.851328666719134</v>
          </cell>
          <cell r="AC110">
            <v>22.356391738683421</v>
          </cell>
          <cell r="AD110">
            <v>24.038113537372233</v>
          </cell>
          <cell r="AE110">
            <v>25.954832106602925</v>
          </cell>
          <cell r="AF110">
            <v>27.955221064116923</v>
          </cell>
          <cell r="AG110">
            <v>29.687598080048332</v>
          </cell>
        </row>
        <row r="111">
          <cell r="A111" t="str">
            <v>Q:\DATA\AFR\WEo\winter2001\rBANKS2k\r626.BNK,TYPE=LAREMOS</v>
          </cell>
          <cell r="B111" t="str">
            <v>W626GCEHP</v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</row>
        <row r="112">
          <cell r="A112" t="str">
            <v>Q:\DATA\AFR\WETA\TOOLS\CBANKS_CURRENT\c626.BNK,TYPE=LAREMOS</v>
          </cell>
          <cell r="B112" t="str">
            <v>W626GCESWH</v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Q112" t="str">
            <v/>
          </cell>
          <cell r="R112" t="str">
            <v/>
          </cell>
          <cell r="S112">
            <v>1.39</v>
          </cell>
          <cell r="T112">
            <v>1.3</v>
          </cell>
          <cell r="U112">
            <v>0.9405</v>
          </cell>
          <cell r="V112">
            <v>1.177</v>
          </cell>
          <cell r="W112">
            <v>0.58700000000000008</v>
          </cell>
          <cell r="X112">
            <v>0.751</v>
          </cell>
          <cell r="Y112">
            <v>0.77353000000000005</v>
          </cell>
          <cell r="Z112">
            <v>0.77353000000000005</v>
          </cell>
          <cell r="AA112">
            <v>0.77353000000000005</v>
          </cell>
          <cell r="AB112">
            <v>0.92909725020548706</v>
          </cell>
          <cell r="AC112">
            <v>0.99616012106127827</v>
          </cell>
          <cell r="AD112">
            <v>1.0710945832121861</v>
          </cell>
          <cell r="AE112">
            <v>1.1565000736993416</v>
          </cell>
          <cell r="AF112">
            <v>1.2456337643851598</v>
          </cell>
          <cell r="AG112">
            <v>1.3228253308098963</v>
          </cell>
        </row>
        <row r="113">
          <cell r="A113" t="str">
            <v>Q:\DATA\AFR\WEo\winter2001\rBANKS2k\r626.BNK,TYPE=LAREMOS</v>
          </cell>
          <cell r="B113" t="str">
            <v>W626GCEES</v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Q113" t="str">
            <v/>
          </cell>
          <cell r="R113" t="str">
            <v/>
          </cell>
          <cell r="S113">
            <v>30.222029574337853</v>
          </cell>
          <cell r="T113">
            <v>30.067053352958119</v>
          </cell>
          <cell r="U113">
            <v>43.781785548961189</v>
          </cell>
          <cell r="V113">
            <v>48.063267043996213</v>
          </cell>
          <cell r="W113">
            <v>13.981292984363089</v>
          </cell>
          <cell r="X113">
            <v>27.457182467203808</v>
          </cell>
          <cell r="Y113">
            <v>46.182672432950696</v>
          </cell>
          <cell r="Z113">
            <v>49.718614456234896</v>
          </cell>
          <cell r="AA113">
            <v>53.683975771066784</v>
          </cell>
          <cell r="AB113">
            <v>64.480542796008081</v>
          </cell>
          <cell r="AC113">
            <v>69.134792190550598</v>
          </cell>
          <cell r="AD113">
            <v>74.335340133781315</v>
          </cell>
          <cell r="AE113">
            <v>80.262590895908858</v>
          </cell>
          <cell r="AF113">
            <v>86.448583541524698</v>
          </cell>
          <cell r="AG113">
            <v>91.80577742111079</v>
          </cell>
        </row>
        <row r="114">
          <cell r="A114" t="str">
            <v>Q:\DATA\AFR\WETA\TOOLS\CBANKS_CURRENT\c626.BNK,TYPE=LAREMOS</v>
          </cell>
          <cell r="B114" t="str">
            <v>W626GCEO</v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Q114" t="str">
            <v/>
          </cell>
          <cell r="R114" t="str">
            <v/>
          </cell>
          <cell r="S114">
            <v>26.913486871853685</v>
          </cell>
          <cell r="T114">
            <v>21.603425745032496</v>
          </cell>
          <cell r="U114">
            <v>28.355262078814818</v>
          </cell>
          <cell r="V114">
            <v>41.972964186814806</v>
          </cell>
          <cell r="W114">
            <v>29.517924650048137</v>
          </cell>
          <cell r="X114">
            <v>28.859602153651537</v>
          </cell>
          <cell r="Y114">
            <v>33.734909883554849</v>
          </cell>
          <cell r="Z114">
            <v>28.349778888259095</v>
          </cell>
          <cell r="AA114">
            <v>5.1251588970230699</v>
          </cell>
          <cell r="AB114">
            <v>6.1558970409554945</v>
          </cell>
          <cell r="AC114">
            <v>6.6002338723990022</v>
          </cell>
          <cell r="AD114">
            <v>7.0967253147300653</v>
          </cell>
          <cell r="AE114">
            <v>7.6625943946944801</v>
          </cell>
          <cell r="AF114">
            <v>8.253165319988824</v>
          </cell>
          <cell r="AG114">
            <v>8.7646116031800716</v>
          </cell>
        </row>
        <row r="115"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</row>
        <row r="116">
          <cell r="A116" t="str">
            <v>Q:\DATA\AFR\WEo\winter2001\rBANKS2k\r626.BNK,TYPE=LAREMOS</v>
          </cell>
          <cell r="B116" t="str">
            <v>W626GCEC</v>
          </cell>
          <cell r="H116">
            <v>33.5</v>
          </cell>
          <cell r="I116">
            <v>36.4</v>
          </cell>
          <cell r="J116">
            <v>38.6</v>
          </cell>
          <cell r="K116">
            <v>37</v>
          </cell>
          <cell r="Q116">
            <v>52.69008852008065</v>
          </cell>
          <cell r="R116">
            <v>52.510108109579711</v>
          </cell>
          <cell r="S116">
            <v>53.562843072447038</v>
          </cell>
          <cell r="T116">
            <v>45.967613068516002</v>
          </cell>
          <cell r="U116">
            <v>57.246605888000005</v>
          </cell>
          <cell r="V116">
            <v>57.398222725000004</v>
          </cell>
          <cell r="W116">
            <v>47.347763428085891</v>
          </cell>
          <cell r="X116">
            <v>51.160088778205001</v>
          </cell>
          <cell r="Y116">
            <v>50.20879352659577</v>
          </cell>
          <cell r="Z116">
            <v>54.476558658943219</v>
          </cell>
          <cell r="AA116">
            <v>63.118408555141677</v>
          </cell>
          <cell r="AB116">
            <v>64.241200624490375</v>
          </cell>
          <cell r="AC116">
            <v>66.824367230831584</v>
          </cell>
          <cell r="AD116">
            <v>70.193671943849779</v>
          </cell>
          <cell r="AE116">
            <v>74.477041519686438</v>
          </cell>
          <cell r="AF116">
            <v>78.802756437757324</v>
          </cell>
          <cell r="AG116">
            <v>83.259076947582059</v>
          </cell>
        </row>
        <row r="117">
          <cell r="A117" t="str">
            <v>Q:\DATA\AFR\WETA\TOOLS\CBANKS_CURRENT\c626.BNK,TYPE=LAREMOS</v>
          </cell>
          <cell r="B117" t="str">
            <v>W626GCEW</v>
          </cell>
          <cell r="H117">
            <v>22</v>
          </cell>
          <cell r="I117">
            <v>22.537823834196889</v>
          </cell>
          <cell r="J117">
            <v>23.9</v>
          </cell>
          <cell r="K117">
            <v>23.4</v>
          </cell>
          <cell r="Q117">
            <v>23.84</v>
          </cell>
          <cell r="R117">
            <v>25.2</v>
          </cell>
          <cell r="S117">
            <v>24.4</v>
          </cell>
          <cell r="T117">
            <v>23</v>
          </cell>
          <cell r="U117">
            <v>25.65</v>
          </cell>
          <cell r="V117">
            <v>25.988</v>
          </cell>
          <cell r="W117">
            <v>25.269599999999993</v>
          </cell>
          <cell r="X117">
            <v>26.643999999999998</v>
          </cell>
          <cell r="Y117">
            <v>26.451000000000001</v>
          </cell>
          <cell r="Z117">
            <v>26.4</v>
          </cell>
          <cell r="AA117">
            <v>28.9</v>
          </cell>
          <cell r="AB117">
            <v>30.242000000000001</v>
          </cell>
          <cell r="AC117">
            <v>30.84684</v>
          </cell>
          <cell r="AD117">
            <v>31.463776800000002</v>
          </cell>
          <cell r="AE117">
            <v>32.093052336</v>
          </cell>
          <cell r="AF117">
            <v>32.734913382720002</v>
          </cell>
          <cell r="AG117">
            <v>33.716960784201603</v>
          </cell>
        </row>
        <row r="118">
          <cell r="A118" t="str">
            <v>Q:\DATA\AFR\WETA\TOOLS\CBANKS_CURRENT\c626.BNK,TYPE=LAREMOS</v>
          </cell>
          <cell r="B118" t="str">
            <v>w626GCEI</v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Q118">
            <v>4.9621216519846403</v>
          </cell>
          <cell r="R118">
            <v>5.6753698887724306</v>
          </cell>
          <cell r="S118">
            <v>7.158281450505763</v>
          </cell>
          <cell r="T118">
            <v>7.6946934566627903</v>
          </cell>
          <cell r="U118">
            <v>11.12778914766352</v>
          </cell>
          <cell r="V118">
            <v>12.728651348460996</v>
          </cell>
          <cell r="W118">
            <v>10.400563761419228</v>
          </cell>
          <cell r="X118">
            <v>7.8240887782049997</v>
          </cell>
          <cell r="Y118">
            <v>8.3087935265957604</v>
          </cell>
          <cell r="Z118">
            <v>9.0765586589432239</v>
          </cell>
          <cell r="AA118">
            <v>11.518408555141683</v>
          </cell>
          <cell r="AB118">
            <v>9.7292006244903675</v>
          </cell>
          <cell r="AC118">
            <v>9.3510642026441371</v>
          </cell>
          <cell r="AD118">
            <v>9.5161707712599846</v>
          </cell>
          <cell r="AE118">
            <v>9.7219545912251402</v>
          </cell>
          <cell r="AF118">
            <v>9.7467838015800332</v>
          </cell>
          <cell r="AG118">
            <v>9.9097267785694871</v>
          </cell>
        </row>
        <row r="119">
          <cell r="A119" t="str">
            <v>Q:\DATA\AFR\WETA\TOOLS\CBANKS_CURRENT\c626.BNK,TYPE=LAREMOS</v>
          </cell>
          <cell r="B119" t="str">
            <v>W626GCEI_D</v>
          </cell>
          <cell r="H119">
            <v>0.4</v>
          </cell>
          <cell r="I119">
            <v>0.4</v>
          </cell>
          <cell r="J119">
            <v>0.4</v>
          </cell>
          <cell r="K119">
            <v>0.5</v>
          </cell>
          <cell r="Q119">
            <v>1.0890885200806402</v>
          </cell>
          <cell r="R119">
            <v>1.640108109579717</v>
          </cell>
          <cell r="S119">
            <v>2.3691470724470358</v>
          </cell>
          <cell r="T119">
            <v>3.135046068516</v>
          </cell>
          <cell r="U119">
            <v>2.364085888</v>
          </cell>
          <cell r="V119">
            <v>5.1006543249999998</v>
          </cell>
          <cell r="W119">
            <v>2.0178797614192279</v>
          </cell>
          <cell r="X119">
            <v>1.739095465705</v>
          </cell>
          <cell r="Y119">
            <v>1.3919202646910382</v>
          </cell>
          <cell r="Z119">
            <v>0.99960800536474337</v>
          </cell>
          <cell r="AA119">
            <v>1.305171023183384</v>
          </cell>
          <cell r="AB119">
            <v>1.3448419365380788</v>
          </cell>
          <cell r="AC119">
            <v>1.7738841519018465</v>
          </cell>
          <cell r="AD119">
            <v>1.7293530178984535</v>
          </cell>
          <cell r="AE119">
            <v>1.6835908948611276</v>
          </cell>
          <cell r="AF119">
            <v>1.6289656328034265</v>
          </cell>
          <cell r="AG119">
            <v>1.565545560883038</v>
          </cell>
        </row>
        <row r="120">
          <cell r="A120" t="str">
            <v>Q:\DATA\AFR\WETA\TOOLS\CBANKS_CURRENT\c626.BNK,TYPE=LAREMOS</v>
          </cell>
          <cell r="B120" t="str">
            <v>W626GCEI_F</v>
          </cell>
          <cell r="H120">
            <v>2.5</v>
          </cell>
          <cell r="I120">
            <v>2.5</v>
          </cell>
          <cell r="J120">
            <v>2.5</v>
          </cell>
          <cell r="K120">
            <v>3.4</v>
          </cell>
          <cell r="Q120">
            <v>3.9</v>
          </cell>
          <cell r="R120">
            <v>4.0999999999999996</v>
          </cell>
          <cell r="S120">
            <v>5.0136959999999995</v>
          </cell>
          <cell r="T120">
            <v>4.5625669999999996</v>
          </cell>
          <cell r="U120">
            <v>8.9462200000000003</v>
          </cell>
          <cell r="V120">
            <v>7.6795684000000008</v>
          </cell>
          <cell r="W120">
            <v>8.3826839999999994</v>
          </cell>
          <cell r="X120">
            <v>6.0849933125</v>
          </cell>
          <cell r="Y120">
            <v>6.9168732619047217</v>
          </cell>
          <cell r="Z120">
            <v>8.0769506535784803</v>
          </cell>
          <cell r="AA120">
            <v>10.213237531958299</v>
          </cell>
          <cell r="AB120">
            <v>8.3843586879522896</v>
          </cell>
          <cell r="AC120">
            <v>7.5771800507422906</v>
          </cell>
          <cell r="AD120">
            <v>7.7868177533615315</v>
          </cell>
          <cell r="AE120">
            <v>8.0383636963640122</v>
          </cell>
          <cell r="AF120">
            <v>8.1178181687766067</v>
          </cell>
          <cell r="AG120">
            <v>8.3441812176864492</v>
          </cell>
        </row>
        <row r="122">
          <cell r="A122" t="str">
            <v>Q:\DATA\AFR\WEo\winter2001\rBANKS2k\r626.BNK,TYPE=LAREMOS</v>
          </cell>
          <cell r="B122" t="str">
            <v>W626gCEK</v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Q122">
            <v>37.270000000000003</v>
          </cell>
          <cell r="R122">
            <v>38.6</v>
          </cell>
          <cell r="S122">
            <v>35.987000000000002</v>
          </cell>
          <cell r="T122">
            <v>32.048000000000002</v>
          </cell>
          <cell r="U122">
            <v>48.8</v>
          </cell>
          <cell r="V122">
            <v>71.789000000000001</v>
          </cell>
          <cell r="W122">
            <v>26.078575000000001</v>
          </cell>
          <cell r="X122">
            <v>40.441026602000008</v>
          </cell>
          <cell r="Y122">
            <v>72.284999999999997</v>
          </cell>
          <cell r="Z122">
            <v>75.087000000000003</v>
          </cell>
          <cell r="AA122">
            <v>56.614000000000004</v>
          </cell>
          <cell r="AB122">
            <v>79.571000000000012</v>
          </cell>
          <cell r="AC122">
            <v>87.368295757350339</v>
          </cell>
          <cell r="AD122">
            <v>95.597873617874598</v>
          </cell>
          <cell r="AE122">
            <v>104.53416595542249</v>
          </cell>
          <cell r="AF122">
            <v>114.0051899734265</v>
          </cell>
          <cell r="AG122">
            <v>121.49712249603475</v>
          </cell>
        </row>
        <row r="123">
          <cell r="A123" t="str">
            <v>Q:\DATA\AFR\WEo\winter2001\rBANKS2k\r626.BNK,TYPE=LAREMOS</v>
          </cell>
          <cell r="B123" t="str">
            <v>W626gCEKFF</v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Q123">
            <v>28.8</v>
          </cell>
          <cell r="R123">
            <v>30.2</v>
          </cell>
          <cell r="S123">
            <v>30.407</v>
          </cell>
          <cell r="T123">
            <v>26.847999999999999</v>
          </cell>
          <cell r="U123">
            <v>43.03</v>
          </cell>
          <cell r="V123">
            <v>64.652000000000001</v>
          </cell>
          <cell r="W123">
            <v>24.139575000000001</v>
          </cell>
          <cell r="X123">
            <v>36.04</v>
          </cell>
          <cell r="Y123">
            <v>61.655000000000001</v>
          </cell>
          <cell r="Z123">
            <v>58.286999999999999</v>
          </cell>
          <cell r="AA123">
            <v>46.314000000000007</v>
          </cell>
          <cell r="AB123">
            <v>66.811000000000007</v>
          </cell>
          <cell r="AC123">
            <v>72.640939636856814</v>
          </cell>
          <cell r="AD123">
            <v>76.805476987751817</v>
          </cell>
          <cell r="AE123">
            <v>81.256027039843303</v>
          </cell>
          <cell r="AF123">
            <v>85.919599619415081</v>
          </cell>
          <cell r="AG123">
            <v>88.33649620936545</v>
          </cell>
        </row>
        <row r="124">
          <cell r="A124" t="str">
            <v>Q:\DATA\AFR\WEo\winter2001\rBANKS2k\r626.BNK,TYPE=LAREMOS</v>
          </cell>
          <cell r="B124" t="str">
            <v>W626gCEKDF</v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Q124">
            <v>8.4700000000000024</v>
          </cell>
          <cell r="R124">
            <v>8.4000000000000021</v>
          </cell>
          <cell r="S124">
            <v>5.5800000000000018</v>
          </cell>
          <cell r="T124">
            <v>5.2000000000000028</v>
          </cell>
          <cell r="U124">
            <v>5.769999999999996</v>
          </cell>
          <cell r="V124">
            <v>7.1370000000000005</v>
          </cell>
          <cell r="W124">
            <v>1.9390000000000001</v>
          </cell>
          <cell r="X124">
            <v>4.4010266020000088</v>
          </cell>
          <cell r="Y124">
            <v>10.629999999999995</v>
          </cell>
          <cell r="Z124">
            <v>16.800000000000004</v>
          </cell>
          <cell r="AA124">
            <v>10.299999999999997</v>
          </cell>
          <cell r="AB124">
            <v>12.760000000000005</v>
          </cell>
          <cell r="AC124">
            <v>14.727356120493525</v>
          </cell>
          <cell r="AD124">
            <v>18.792396630122781</v>
          </cell>
          <cell r="AE124">
            <v>23.278138915579191</v>
          </cell>
          <cell r="AF124">
            <v>28.085590354011416</v>
          </cell>
          <cell r="AG124">
            <v>33.160626286669299</v>
          </cell>
        </row>
        <row r="125">
          <cell r="A125" t="str">
            <v>Q:\DATA\AFR\WEo\winter2001\rBANKS2k\r626.BNK,TYPE=LAREMOS</v>
          </cell>
          <cell r="B125" t="str">
            <v>W626gCENLR</v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</row>
        <row r="127">
          <cell r="A127" t="str">
            <v>Q:\DATA\AFR\WETA\TOOLS\CBANKS_CURRENT\c626.BNK,TYPE=LAREMOS</v>
          </cell>
          <cell r="B127" t="str">
            <v>W626gCB</v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Q127">
            <v>-27.546988520080646</v>
          </cell>
          <cell r="R127">
            <v>-33.123108109579718</v>
          </cell>
          <cell r="S127">
            <v>-29.98084307244703</v>
          </cell>
          <cell r="T127">
            <v>-23.215613068516006</v>
          </cell>
          <cell r="U127">
            <v>-36.053605888000007</v>
          </cell>
          <cell r="V127">
            <v>-27.158361348461</v>
          </cell>
          <cell r="W127">
            <v>-5.5189387614192356</v>
          </cell>
          <cell r="X127">
            <v>-8.8709553802050038</v>
          </cell>
          <cell r="Y127">
            <v>-3.0815924595771094E-2</v>
          </cell>
          <cell r="Z127">
            <v>-3.0215586589432348</v>
          </cell>
          <cell r="AA127">
            <v>-12.372408555141675</v>
          </cell>
          <cell r="AB127">
            <v>-11.509200624490404</v>
          </cell>
          <cell r="AC127">
            <v>-7.2973405622428515</v>
          </cell>
          <cell r="AD127">
            <v>-5.0184145672433829</v>
          </cell>
          <cell r="AE127">
            <v>-5.0170398989976093</v>
          </cell>
          <cell r="AF127">
            <v>-5.9169125951237049</v>
          </cell>
          <cell r="AG127">
            <v>-5.8406400812567085</v>
          </cell>
        </row>
        <row r="129">
          <cell r="A129" t="str">
            <v>Q:\DATA\AFR\WEo\winter2001\rBANKS2k\r626.BNK,TYPE=LAREMOS</v>
          </cell>
          <cell r="B129" t="str">
            <v>W626gCEF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Q129">
            <v>27.546988520080646</v>
          </cell>
          <cell r="R129">
            <v>33.123108109579718</v>
          </cell>
          <cell r="S129">
            <v>29.98084307244703</v>
          </cell>
          <cell r="T129">
            <v>23.215613068516006</v>
          </cell>
          <cell r="U129">
            <v>36.053605888000007</v>
          </cell>
          <cell r="V129">
            <v>27.158361348461</v>
          </cell>
          <cell r="W129">
            <v>5.5189387614192356</v>
          </cell>
          <cell r="X129">
            <v>8.8709553802050074</v>
          </cell>
          <cell r="Y129">
            <v>3.0815924595771094E-2</v>
          </cell>
          <cell r="Z129">
            <v>3.0215586589432348</v>
          </cell>
          <cell r="AA129">
            <v>12.372408555141673</v>
          </cell>
          <cell r="AB129">
            <v>11.509200624490397</v>
          </cell>
          <cell r="AC129">
            <v>7.2973405622428515</v>
          </cell>
          <cell r="AD129">
            <v>5.0184145672433829</v>
          </cell>
          <cell r="AE129">
            <v>5.0170398989976093</v>
          </cell>
          <cell r="AF129">
            <v>5.9169125951237005</v>
          </cell>
          <cell r="AG129">
            <v>5.8406400812567085</v>
          </cell>
        </row>
        <row r="130">
          <cell r="A130" t="str">
            <v>Q:\DATA\AFR\WEo\winter2001\rBANKS2k\r626.BNK,TYPE=LAREMOS</v>
          </cell>
          <cell r="B130" t="str">
            <v>W626gCEFF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Q130">
            <v>20.399000000000004</v>
          </cell>
          <cell r="R130">
            <v>13.4</v>
          </cell>
          <cell r="S130">
            <v>15.482000000000001</v>
          </cell>
          <cell r="T130">
            <v>1.1000000000000005</v>
          </cell>
          <cell r="U130">
            <v>44.239550063369634</v>
          </cell>
          <cell r="V130">
            <v>7.2001999999999997</v>
          </cell>
          <cell r="W130">
            <v>-3.3549166666666661</v>
          </cell>
          <cell r="X130">
            <v>-9.3000000000000007</v>
          </cell>
          <cell r="Y130">
            <v>66.593373301550997</v>
          </cell>
          <cell r="Z130">
            <v>2.7309712426484829</v>
          </cell>
          <cell r="AA130">
            <v>6.4527316362540255</v>
          </cell>
          <cell r="AB130">
            <v>-1.6344283246858522</v>
          </cell>
          <cell r="AC130">
            <v>-10.258578476505594</v>
          </cell>
          <cell r="AD130">
            <v>-8.3278998024741053</v>
          </cell>
          <cell r="AE130">
            <v>-6.0475884973919882</v>
          </cell>
          <cell r="AF130">
            <v>-0.20364318090416944</v>
          </cell>
          <cell r="AG130">
            <v>1.1414445995148554</v>
          </cell>
        </row>
        <row r="131">
          <cell r="A131" t="str">
            <v>Q:\DATA\AFR\WEo\winter2001\rBANKS2k\r626.BNK,TYPE=LAREMOS</v>
          </cell>
          <cell r="B131" t="str">
            <v>W626gCEFFB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Q131">
            <v>25.6</v>
          </cell>
          <cell r="R131">
            <v>19</v>
          </cell>
          <cell r="S131">
            <v>21.082000000000001</v>
          </cell>
          <cell r="T131">
            <v>7.4</v>
          </cell>
          <cell r="U131">
            <v>30.059900000000003</v>
          </cell>
          <cell r="V131">
            <v>15.217000000000001</v>
          </cell>
          <cell r="W131">
            <v>4.7950833333333334</v>
          </cell>
          <cell r="X131">
            <v>2.7</v>
          </cell>
          <cell r="Y131">
            <v>0.54100000000000004</v>
          </cell>
          <cell r="Z131">
            <v>1.3520000000000001</v>
          </cell>
          <cell r="AA131">
            <v>9.4081281893023103</v>
          </cell>
          <cell r="AB131">
            <v>7.16</v>
          </cell>
          <cell r="AC131">
            <v>8.6776148807815296</v>
          </cell>
          <cell r="AD131">
            <v>11.34215223167652</v>
          </cell>
          <cell r="AE131">
            <v>14.292702283768019</v>
          </cell>
          <cell r="AF131">
            <v>17.456274863339797</v>
          </cell>
          <cell r="AG131">
            <v>19.873171453290166</v>
          </cell>
        </row>
        <row r="132">
          <cell r="A132" t="str">
            <v>Q:\DATA\AFR\WEo\winter2001\rBANKS2k\r626.BNK,TYPE=LAREMOS</v>
          </cell>
          <cell r="B132" t="str">
            <v>W626gCEFFAS</v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Q132">
            <v>-6.9</v>
          </cell>
          <cell r="R132">
            <v>-5.6</v>
          </cell>
          <cell r="S132">
            <v>-5.6</v>
          </cell>
          <cell r="T132">
            <v>-6.3</v>
          </cell>
          <cell r="U132">
            <v>-8.9600000000000009</v>
          </cell>
          <cell r="V132">
            <v>-11.8</v>
          </cell>
          <cell r="W132">
            <v>-11.85</v>
          </cell>
          <cell r="X132">
            <v>-12</v>
          </cell>
          <cell r="Y132">
            <v>-10.366583670650055</v>
          </cell>
          <cell r="Z132">
            <v>-13.691840957551847</v>
          </cell>
          <cell r="AA132">
            <v>-15.859589700153322</v>
          </cell>
          <cell r="AB132">
            <v>-15.046015861109337</v>
          </cell>
          <cell r="AC132">
            <v>-18.936193357287124</v>
          </cell>
          <cell r="AD132">
            <v>-19.670052034150626</v>
          </cell>
          <cell r="AE132">
            <v>-20.340290781160007</v>
          </cell>
          <cell r="AF132">
            <v>-17.659918044243966</v>
          </cell>
          <cell r="AG132">
            <v>-18.73172685377531</v>
          </cell>
        </row>
        <row r="133">
          <cell r="A133" t="str">
            <v>Q:\DATA\AFR\WEo\winter2001\rBANKS2k\r626.BNK,TYPE=LAREMOS</v>
          </cell>
          <cell r="B133" t="str">
            <v>W626gCEFFDR</v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Q133">
            <v>1.6990000000000001</v>
          </cell>
          <cell r="R133">
            <v>0</v>
          </cell>
          <cell r="S133">
            <v>0</v>
          </cell>
          <cell r="T133">
            <v>0</v>
          </cell>
          <cell r="U133">
            <v>23.139650063369633</v>
          </cell>
          <cell r="V133">
            <v>3.7831999999999999</v>
          </cell>
          <cell r="W133">
            <v>3.7</v>
          </cell>
          <cell r="X133">
            <v>0</v>
          </cell>
          <cell r="Y133">
            <v>76.418956972201045</v>
          </cell>
          <cell r="Z133">
            <v>15.070812200200329</v>
          </cell>
          <cell r="AA133">
            <v>12.904193147105037</v>
          </cell>
          <cell r="AB133">
            <v>6.251587536423485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</row>
        <row r="134">
          <cell r="A134" t="str">
            <v>Q:\DATA\AFR\WEo\winter2001\rBANKS2k\r626.BNK,TYPE=LAREMOS</v>
          </cell>
          <cell r="B134" t="str">
            <v>W626gCEDF</v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Q134">
            <v>5.8813834999206414</v>
          </cell>
          <cell r="R134">
            <v>11.766484448922714</v>
          </cell>
          <cell r="S134">
            <v>-1.1215403353029647</v>
          </cell>
          <cell r="T134">
            <v>-23.089721931484004</v>
          </cell>
          <cell r="U134">
            <v>3.6316940803419206</v>
          </cell>
          <cell r="V134">
            <v>-5.1081275338330041</v>
          </cell>
          <cell r="W134">
            <v>30.774004292841038</v>
          </cell>
          <cell r="X134">
            <v>-2.4032344228749976</v>
          </cell>
          <cell r="Y134">
            <v>3.5099682773099534</v>
          </cell>
          <cell r="Z134">
            <v>3.2846489550350042</v>
          </cell>
          <cell r="AA134">
            <v>8.7816760139650523</v>
          </cell>
          <cell r="AB134">
            <v>-0.9728934610000024</v>
          </cell>
          <cell r="AC134">
            <v>-1.4520128460000024</v>
          </cell>
          <cell r="AD134">
            <v>-1.4960657409999953</v>
          </cell>
          <cell r="AE134">
            <v>-3.0363163182738147</v>
          </cell>
          <cell r="AF134">
            <v>-4.5706680947247387</v>
          </cell>
          <cell r="AG134">
            <v>-4.6121125737888633</v>
          </cell>
        </row>
        <row r="135">
          <cell r="A135" t="str">
            <v>Q:\DATA\AFR\WEo\winter2001\rBANKS2k\r626.BNK,TYPE=LAREMOS</v>
          </cell>
          <cell r="B135" t="str">
            <v>W626gCEDFDA</v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Q135">
            <v>-1.0819050201599991</v>
          </cell>
          <cell r="R135">
            <v>11.495376339342998</v>
          </cell>
          <cell r="S135">
            <v>0.33731259224999932</v>
          </cell>
          <cell r="T135">
            <v>-1.5018308827823621</v>
          </cell>
          <cell r="U135">
            <v>4.8596940803419209</v>
          </cell>
          <cell r="V135">
            <v>-3.3631275338330044</v>
          </cell>
          <cell r="W135">
            <v>-2.6577239151589573</v>
          </cell>
          <cell r="X135">
            <v>-2.8983656388749974</v>
          </cell>
          <cell r="Y135">
            <v>0.21975583730995307</v>
          </cell>
          <cell r="Z135">
            <v>4.4612595860350037</v>
          </cell>
          <cell r="AA135">
            <v>1.4406760139650521</v>
          </cell>
          <cell r="AB135">
            <v>-0.52289346100000245</v>
          </cell>
          <cell r="AC135">
            <v>-1.4520128460000024</v>
          </cell>
          <cell r="AD135">
            <v>-1.4960657409999953</v>
          </cell>
          <cell r="AE135">
            <v>-3.0363163182738147</v>
          </cell>
          <cell r="AF135">
            <v>-4.5706680947247387</v>
          </cell>
          <cell r="AG135">
            <v>-4.6121125737888633</v>
          </cell>
        </row>
        <row r="136">
          <cell r="A136" t="str">
            <v>Q:\DATA\AFR\WEo\winter2001\rBANKS2k\r626.BNK,TYPE=LAREMOS</v>
          </cell>
          <cell r="B136" t="str">
            <v>W626gCEDFDCB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Q136">
            <v>2.601</v>
          </cell>
          <cell r="R136">
            <v>1.7669999999999995</v>
          </cell>
          <cell r="S136">
            <v>4.4999999999999929E-2</v>
          </cell>
          <cell r="T136">
            <v>2.1768308827823599</v>
          </cell>
          <cell r="U136">
            <v>-1.2280000000000002</v>
          </cell>
          <cell r="V136">
            <v>-1.7449999999999997</v>
          </cell>
          <cell r="W136">
            <v>-1.8629999999999995</v>
          </cell>
          <cell r="X136">
            <v>1.4850000000000001</v>
          </cell>
          <cell r="Y136">
            <v>1.61</v>
          </cell>
          <cell r="Z136">
            <v>-0.12599999999999945</v>
          </cell>
          <cell r="AA136">
            <v>5.4409999999999998</v>
          </cell>
          <cell r="AB136">
            <v>-2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</row>
        <row r="137">
          <cell r="A137" t="str">
            <v>Q:\DATA\AFR\WEo\winter2001\rBANKS2k\r626.BNK,TYPE=LAREMOS</v>
          </cell>
          <cell r="B137" t="str">
            <v>W626gCEDFDB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Q137">
            <v>4.3622885200806403</v>
          </cell>
          <cell r="R137">
            <v>-1.4958918904202836</v>
          </cell>
          <cell r="S137">
            <v>-1.503852927552964</v>
          </cell>
          <cell r="T137">
            <v>-23.764721931484004</v>
          </cell>
          <cell r="U137">
            <v>0</v>
          </cell>
          <cell r="V137">
            <v>0</v>
          </cell>
          <cell r="W137">
            <v>35.294728207999995</v>
          </cell>
          <cell r="X137">
            <v>-0.98986878400000022</v>
          </cell>
          <cell r="Y137">
            <v>1.6802124400000003</v>
          </cell>
          <cell r="Z137">
            <v>-1.0506106310000001</v>
          </cell>
          <cell r="AA137">
            <v>1.9000000000000004</v>
          </cell>
          <cell r="AB137">
            <v>1.55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</row>
        <row r="138">
          <cell r="A138" t="str">
            <v>Q:\DATA\AFR\WEo\winter2001\rBANKS2k\r626.BNK,TYPE=LAREMOS</v>
          </cell>
          <cell r="B138" t="str">
            <v>W626gCEAF</v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Q138">
            <v>1.2396381520639999</v>
          </cell>
          <cell r="R138">
            <v>7.8918854398497054</v>
          </cell>
          <cell r="S138">
            <v>15.395821785808737</v>
          </cell>
          <cell r="T138">
            <v>45.202415388146797</v>
          </cell>
          <cell r="U138">
            <v>-12.000154996048035</v>
          </cell>
          <cell r="V138">
            <v>25.066288882294003</v>
          </cell>
          <cell r="W138">
            <v>-21.900148864755149</v>
          </cell>
          <cell r="X138">
            <v>20.574189803080007</v>
          </cell>
          <cell r="Y138">
            <v>-70.072525654265149</v>
          </cell>
          <cell r="Z138">
            <v>-2.994061538740258</v>
          </cell>
          <cell r="AA138">
            <v>-2.8667325216516133</v>
          </cell>
          <cell r="AB138">
            <v>-36.800963724603406</v>
          </cell>
          <cell r="AC138">
            <v>-1.5</v>
          </cell>
          <cell r="AD138">
            <v>-1.5</v>
          </cell>
          <cell r="AE138">
            <v>-1.5</v>
          </cell>
          <cell r="AF138">
            <v>-1.5</v>
          </cell>
          <cell r="AG138">
            <v>0</v>
          </cell>
        </row>
        <row r="139">
          <cell r="A139" t="str">
            <v>Q:\DATA\AFR\WEo\winter2001\rBANKS2k\r626.BNK,TYPE=LAREMOS</v>
          </cell>
          <cell r="B139" t="str">
            <v>W626gCEAFF</v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Q139">
            <v>4.1631813979866301</v>
          </cell>
          <cell r="R139">
            <v>8.2109452873497126</v>
          </cell>
          <cell r="S139">
            <v>6.1391343780587366</v>
          </cell>
          <cell r="T139">
            <v>9.1932530246787891</v>
          </cell>
          <cell r="U139">
            <v>-13.883958652947538</v>
          </cell>
          <cell r="V139">
            <v>12.114041058180376</v>
          </cell>
          <cell r="W139">
            <v>12.980991671750896</v>
          </cell>
          <cell r="X139">
            <v>16.2358933125</v>
          </cell>
          <cell r="Y139">
            <v>-67.283500039646256</v>
          </cell>
          <cell r="Z139">
            <v>0.52973927405399124</v>
          </cell>
          <cell r="AA139">
            <v>5.8732674783483869</v>
          </cell>
          <cell r="AB139">
            <v>-25.23696372460341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</row>
        <row r="140">
          <cell r="A140" t="str">
            <v>Q:\DATA\AFR\WEo\winter2001\rBANKS2k\r626.BNK,TYPE=LAREMOS</v>
          </cell>
          <cell r="B140" t="str">
            <v>W626gCEAFDF</v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Q140">
            <v>-2.9235432459226303</v>
          </cell>
          <cell r="R140">
            <v>-0.31905984750000727</v>
          </cell>
          <cell r="S140">
            <v>9.2566874077500003</v>
          </cell>
          <cell r="T140">
            <v>36.009162363468008</v>
          </cell>
          <cell r="U140">
            <v>1.8838036568995022</v>
          </cell>
          <cell r="V140">
            <v>12.952247824113627</v>
          </cell>
          <cell r="W140">
            <v>-34.881140536506045</v>
          </cell>
          <cell r="X140">
            <v>4.3382964905800065</v>
          </cell>
          <cell r="Y140">
            <v>-2.7890256146188932</v>
          </cell>
          <cell r="Z140">
            <v>-3.5238008127942493</v>
          </cell>
          <cell r="AA140">
            <v>-8.74</v>
          </cell>
          <cell r="AB140">
            <v>-11.564</v>
          </cell>
          <cell r="AC140">
            <v>-1.5</v>
          </cell>
          <cell r="AD140">
            <v>-1.5</v>
          </cell>
          <cell r="AE140">
            <v>-1.5</v>
          </cell>
          <cell r="AF140">
            <v>-1.5</v>
          </cell>
          <cell r="AG140">
            <v>0</v>
          </cell>
        </row>
        <row r="141">
          <cell r="A141" t="str">
            <v>Q:\DATA\AFR\WEo\winter2001\rBANKS2k\r626.BNK,TYPE=LAREMOS</v>
          </cell>
          <cell r="B141" t="str">
            <v>w626GCEFGAP</v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4.7334265742087211E-3</v>
          </cell>
          <cell r="AB141">
            <v>50.917486134779658</v>
          </cell>
          <cell r="AC141">
            <v>20.507931884748459</v>
          </cell>
          <cell r="AD141">
            <v>16.3423801107175</v>
          </cell>
          <cell r="AE141">
            <v>15.600944714663406</v>
          </cell>
          <cell r="AF141">
            <v>12.191223870752609</v>
          </cell>
          <cell r="AG141">
            <v>9.3113080555307164</v>
          </cell>
        </row>
        <row r="142">
          <cell r="A142" t="str">
            <v>Q:\DATA\AFR\WEo\winter2001\rBANKS2k\r626.BNK,TYPE=LAREMOS</v>
          </cell>
          <cell r="B142" t="str">
            <v>W626gCEFRSDUAL</v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Q142">
            <v>2.696686809600024E-2</v>
          </cell>
          <cell r="R142">
            <v>6.473822080729974E-2</v>
          </cell>
          <cell r="S142">
            <v>0.2245616219412554</v>
          </cell>
          <cell r="T142">
            <v>2.9196118532119897E-3</v>
          </cell>
          <cell r="U142">
            <v>0.18251674033648158</v>
          </cell>
          <cell r="V142">
            <v>0</v>
          </cell>
          <cell r="W142">
            <v>1.0658141036401503E-14</v>
          </cell>
          <cell r="X142">
            <v>0</v>
          </cell>
          <cell r="Y142">
            <v>-2.8421709430404007E-14</v>
          </cell>
          <cell r="Z142">
            <v>5.3290705182007514E-15</v>
          </cell>
          <cell r="AA142">
            <v>0</v>
          </cell>
          <cell r="AB142">
            <v>0</v>
          </cell>
          <cell r="AC142">
            <v>-1.0658141036401503E-14</v>
          </cell>
          <cell r="AD142">
            <v>-1.5987211554602254E-14</v>
          </cell>
          <cell r="AE142">
            <v>7.1054273576010019E-15</v>
          </cell>
          <cell r="AF142">
            <v>0</v>
          </cell>
          <cell r="AG142">
            <v>0</v>
          </cell>
        </row>
        <row r="144">
          <cell r="A144" t="str">
            <v>Q:\DATA\AFR\WEo\winter2001\rBANKS2k\r626.BNK,TYPE=LAREMOS</v>
          </cell>
          <cell r="B144" t="str">
            <v>W626gCD</v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</row>
        <row r="145">
          <cell r="A145" t="str">
            <v>Q:\DATA\AFR\WEo\winter2001\rBANKS2k\r626.BNK,TYPE=LAREMOS</v>
          </cell>
          <cell r="B145" t="str">
            <v>W626gCDF</v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</row>
        <row r="146">
          <cell r="A146" t="str">
            <v>Q:\DATA\AFR\WEo\winter2001\rBANKS2k\r626.BNK,TYPE=LAREMOS</v>
          </cell>
          <cell r="B146" t="str">
            <v>W626gCDD</v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</row>
        <row r="147">
          <cell r="A147" t="str">
            <v>Q:\DATA\AFR\WEo\winter2001\rBANKS2k\r626.BNK,TYPE=LAREMOS</v>
          </cell>
          <cell r="B147" t="str">
            <v>W626gCND</v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</row>
        <row r="150">
          <cell r="A150" t="str">
            <v>Q:\DATA\AFR\WETA\TOOLS\CBANKS_CURRENT\c626.BNK,TYPE=LAREMOS</v>
          </cell>
          <cell r="B150" t="str">
            <v>W626GGRG</v>
          </cell>
          <cell r="H150">
            <v>36.599144715957678</v>
          </cell>
          <cell r="I150">
            <v>49.538878940792202</v>
          </cell>
          <cell r="J150">
            <v>53.112082213673744</v>
          </cell>
          <cell r="K150">
            <v>52.594082148384651</v>
          </cell>
          <cell r="Q150">
            <v>62.413099999999993</v>
          </cell>
          <cell r="R150">
            <v>57.986999999999995</v>
          </cell>
          <cell r="S150">
            <v>59.569000000000003</v>
          </cell>
          <cell r="T150">
            <v>54.8</v>
          </cell>
          <cell r="U150">
            <v>69.992999999999995</v>
          </cell>
          <cell r="V150">
            <v>101.97729000000001</v>
          </cell>
          <cell r="W150">
            <v>67.907399666666663</v>
          </cell>
          <cell r="X150">
            <v>82.730159999999998</v>
          </cell>
          <cell r="Y150">
            <v>122.462977602</v>
          </cell>
          <cell r="Z150">
            <v>126.542</v>
          </cell>
          <cell r="AA150">
            <v>107.36000000000001</v>
          </cell>
          <cell r="AB150">
            <v>132.303</v>
          </cell>
          <cell r="AC150">
            <v>146.89532242593907</v>
          </cell>
          <cell r="AD150">
            <v>160.77313099448099</v>
          </cell>
          <cell r="AE150">
            <v>173.99416757611132</v>
          </cell>
          <cell r="AF150">
            <v>186.89103381606012</v>
          </cell>
          <cell r="AG150">
            <v>198.91555936236011</v>
          </cell>
        </row>
        <row r="151">
          <cell r="A151" t="str">
            <v>Q:\DATA\AFR\WETA\TOOLS\CBANKS_CURRENT\c626.BNK,TYPE=LAREMOS</v>
          </cell>
          <cell r="B151" t="str">
            <v>W626GGENL</v>
          </cell>
          <cell r="H151">
            <v>39.947378357978842</v>
          </cell>
          <cell r="I151">
            <v>48.974853044386222</v>
          </cell>
          <cell r="J151">
            <v>54.043451388665417</v>
          </cell>
          <cell r="K151">
            <v>47.401773018496733</v>
          </cell>
          <cell r="Q151">
            <v>89.960088520080646</v>
          </cell>
          <cell r="R151">
            <v>91.110108109579713</v>
          </cell>
          <cell r="S151">
            <v>89.549843072447032</v>
          </cell>
          <cell r="T151">
            <v>78.015613068516004</v>
          </cell>
          <cell r="U151">
            <v>106.046605888</v>
          </cell>
          <cell r="V151">
            <v>129.13565134846101</v>
          </cell>
          <cell r="W151">
            <v>73.426338428085899</v>
          </cell>
          <cell r="X151">
            <v>91.601115380205016</v>
          </cell>
          <cell r="Y151">
            <v>122.49379352659577</v>
          </cell>
          <cell r="Z151">
            <v>129.56355865894324</v>
          </cell>
          <cell r="AA151">
            <v>119.73240855514169</v>
          </cell>
          <cell r="AB151">
            <v>143.8122006244904</v>
          </cell>
          <cell r="AC151">
            <v>154.19266298818192</v>
          </cell>
          <cell r="AD151">
            <v>165.79154556172438</v>
          </cell>
          <cell r="AE151">
            <v>179.01120747510893</v>
          </cell>
          <cell r="AF151">
            <v>192.80794641118382</v>
          </cell>
          <cell r="AG151">
            <v>204.75619944361682</v>
          </cell>
        </row>
        <row r="152">
          <cell r="A152" t="str">
            <v>Q:\DATA\AFR\WEo\winter2001\rBANKS2k\r626.BNK,TYPE=LAREMOS</v>
          </cell>
          <cell r="B152" t="str">
            <v>W626GGEC</v>
          </cell>
          <cell r="H152">
            <v>33.5</v>
          </cell>
          <cell r="I152">
            <v>36.4</v>
          </cell>
          <cell r="J152">
            <v>38.6</v>
          </cell>
          <cell r="K152">
            <v>37</v>
          </cell>
          <cell r="Q152">
            <v>52.69008852008065</v>
          </cell>
          <cell r="R152">
            <v>52.510108109579711</v>
          </cell>
          <cell r="S152">
            <v>53.562843072447038</v>
          </cell>
          <cell r="T152">
            <v>45.967613068516002</v>
          </cell>
          <cell r="U152">
            <v>57.246605888000005</v>
          </cell>
          <cell r="V152">
            <v>57.346651348460995</v>
          </cell>
          <cell r="W152">
            <v>47.347763428085891</v>
          </cell>
          <cell r="X152">
            <v>51.160088778205001</v>
          </cell>
          <cell r="Y152">
            <v>50.20879352659577</v>
          </cell>
          <cell r="Z152">
            <v>54.476558658943219</v>
          </cell>
          <cell r="AA152">
            <v>63.118408555141677</v>
          </cell>
          <cell r="AB152">
            <v>64.241200624490375</v>
          </cell>
          <cell r="AC152">
            <v>66.824367230831584</v>
          </cell>
          <cell r="AD152">
            <v>70.193671943849779</v>
          </cell>
          <cell r="AE152">
            <v>74.477041519686438</v>
          </cell>
          <cell r="AF152">
            <v>78.802756437757324</v>
          </cell>
          <cell r="AG152">
            <v>83.259076947582059</v>
          </cell>
        </row>
        <row r="153">
          <cell r="A153" t="str">
            <v>Q:\DATA\AFR\WETA\TOOLS\CBANKS_CURRENT\c626.BNK,TYPE=LAREMOS</v>
          </cell>
          <cell r="B153" t="str">
            <v>w626GGED</v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B153" t="str">
            <v/>
          </cell>
          <cell r="AC153" t="str">
            <v/>
          </cell>
          <cell r="AD153" t="str">
            <v/>
          </cell>
          <cell r="AE153" t="str">
            <v/>
          </cell>
          <cell r="AF153" t="str">
            <v/>
          </cell>
          <cell r="AG153" t="str">
            <v/>
          </cell>
        </row>
        <row r="154">
          <cell r="A154" t="str">
            <v>Q:\DATA\AFR\WETA\TOOLS\CBANKS_CURRENT\c626.BNK,TYPE=LAREMOS</v>
          </cell>
          <cell r="B154" t="str">
            <v>w626GGEI</v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 t="str">
            <v/>
          </cell>
          <cell r="AA154" t="str">
            <v/>
          </cell>
          <cell r="AB154" t="str">
            <v/>
          </cell>
          <cell r="AC154" t="str">
            <v/>
          </cell>
          <cell r="AD154" t="str">
            <v/>
          </cell>
          <cell r="AE154" t="str">
            <v/>
          </cell>
          <cell r="AF154" t="str">
            <v/>
          </cell>
          <cell r="AG154" t="str">
            <v/>
          </cell>
        </row>
        <row r="155">
          <cell r="A155" t="str">
            <v>Q:\DATA\AFR\WEo\winter2001\rBANKS2k\r626.BNK,TYPE=LAREMOS</v>
          </cell>
          <cell r="B155" t="str">
            <v>W626gGND</v>
          </cell>
        </row>
        <row r="156">
          <cell r="A156" t="str">
            <v>Q:\DATA\AFR\WEo\winter2001\rBANKS2k\r626.BNK,TYPE=LAREMOS</v>
          </cell>
          <cell r="B156" t="str">
            <v>w626GGCB</v>
          </cell>
          <cell r="H156">
            <v>36.599144715957678</v>
          </cell>
          <cell r="I156">
            <v>49.538878940792202</v>
          </cell>
          <cell r="J156">
            <v>53.112082213673744</v>
          </cell>
          <cell r="K156">
            <v>52.594082148384651</v>
          </cell>
          <cell r="Q156">
            <v>62.413099999999993</v>
          </cell>
          <cell r="R156">
            <v>57.986999999999995</v>
          </cell>
          <cell r="S156">
            <v>59.569000000000003</v>
          </cell>
          <cell r="T156">
            <v>54.8</v>
          </cell>
          <cell r="U156">
            <v>69.992999999999995</v>
          </cell>
          <cell r="V156">
            <v>101.97729000000001</v>
          </cell>
          <cell r="W156">
            <v>67.907399666666663</v>
          </cell>
          <cell r="X156">
            <v>82.730159999999998</v>
          </cell>
          <cell r="Y156">
            <v>122.462977602</v>
          </cell>
          <cell r="Z156">
            <v>126.542</v>
          </cell>
          <cell r="AA156">
            <v>107.36000000000001</v>
          </cell>
          <cell r="AB156">
            <v>132.303</v>
          </cell>
          <cell r="AC156">
            <v>146.89532242593907</v>
          </cell>
          <cell r="AD156">
            <v>160.77313099448099</v>
          </cell>
          <cell r="AE156">
            <v>173.99416757611132</v>
          </cell>
          <cell r="AF156">
            <v>186.89103381606012</v>
          </cell>
          <cell r="AG156">
            <v>198.91555936236011</v>
          </cell>
        </row>
        <row r="159">
          <cell r="A159" t="str">
            <v>Q:\DATA\AFR\WEo\winter2001\rBANKS2k\r626.BNK,TYPE=LAREMOS</v>
          </cell>
          <cell r="B159" t="str">
            <v>W626fsNFA</v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Q159">
            <v>18.247</v>
          </cell>
          <cell r="R159">
            <v>15.750999999999999</v>
          </cell>
          <cell r="S159">
            <v>16.160999999999998</v>
          </cell>
          <cell r="T159">
            <v>24.036000000000001</v>
          </cell>
          <cell r="U159">
            <v>92.001999999999995</v>
          </cell>
          <cell r="V159">
            <v>98.644000000000005</v>
          </cell>
          <cell r="W159">
            <v>106.033</v>
          </cell>
          <cell r="X159">
            <v>96.64</v>
          </cell>
          <cell r="Y159">
            <v>72.459000000000003</v>
          </cell>
          <cell r="Z159">
            <v>73.946999999999989</v>
          </cell>
          <cell r="AA159">
            <v>79.506</v>
          </cell>
          <cell r="AB159">
            <v>51.838477549749932</v>
          </cell>
          <cell r="AC159">
            <v>56.94395005055194</v>
          </cell>
          <cell r="AD159">
            <v>62.025859372220907</v>
          </cell>
          <cell r="AE159">
            <v>68.597567018947089</v>
          </cell>
          <cell r="AF159">
            <v>76.651350256172719</v>
          </cell>
          <cell r="AG159">
            <v>84.687258385499533</v>
          </cell>
        </row>
        <row r="160">
          <cell r="A160" t="str">
            <v>Q:\DATA\AFR\WEo\winter2001\rBANKS2k\r626.BNK,TYPE=LAREMOS</v>
          </cell>
          <cell r="B160" t="str">
            <v>W626fsNDA</v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Q160">
            <v>42.827000000000012</v>
          </cell>
          <cell r="R160">
            <v>42.743000000000002</v>
          </cell>
          <cell r="S160">
            <v>41.072999999999993</v>
          </cell>
          <cell r="T160">
            <v>40.558</v>
          </cell>
          <cell r="U160">
            <v>23.287000000000006</v>
          </cell>
          <cell r="V160">
            <v>21.574999999999999</v>
          </cell>
          <cell r="W160">
            <v>20.031000000000006</v>
          </cell>
          <cell r="X160">
            <v>19.685999999999993</v>
          </cell>
          <cell r="Y160">
            <v>25.079000000000008</v>
          </cell>
          <cell r="Z160">
            <v>31.332999999999998</v>
          </cell>
          <cell r="AA160">
            <v>31.406999999999996</v>
          </cell>
          <cell r="AB160">
            <v>54.429688588128528</v>
          </cell>
          <cell r="AC160">
            <v>57.006616107763634</v>
          </cell>
          <cell r="AD160">
            <v>60.651114722858452</v>
          </cell>
          <cell r="AE160">
            <v>64.36057785700342</v>
          </cell>
          <cell r="AF160">
            <v>67.1309514892653</v>
          </cell>
          <cell r="AG160">
            <v>70.765611945345654</v>
          </cell>
        </row>
        <row r="161">
          <cell r="A161" t="str">
            <v>Q:\DATA\AFR\WEo\winter2001\rBANKS2k\r626.BNK,TYPE=LAREMOS</v>
          </cell>
          <cell r="B161" t="str">
            <v>W626fsDCG</v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Q161">
            <v>14.865</v>
          </cell>
          <cell r="R161">
            <v>28.351000000000003</v>
          </cell>
          <cell r="S161">
            <v>29.411999999999995</v>
          </cell>
          <cell r="T161">
            <v>29.895</v>
          </cell>
          <cell r="U161">
            <v>41.61</v>
          </cell>
          <cell r="V161">
            <v>32.522999999999989</v>
          </cell>
          <cell r="W161">
            <v>30.437999999999995</v>
          </cell>
          <cell r="X161">
            <v>28.835000000000001</v>
          </cell>
          <cell r="Y161">
            <v>30.135000000000002</v>
          </cell>
          <cell r="Z161">
            <v>34.823999999999998</v>
          </cell>
          <cell r="AA161">
            <v>39.506</v>
          </cell>
          <cell r="AB161">
            <v>60.242628989250065</v>
          </cell>
          <cell r="AC161">
            <v>58.685143642448054</v>
          </cell>
          <cell r="AD161">
            <v>57.107168579779092</v>
          </cell>
          <cell r="AE161">
            <v>53.994005768052908</v>
          </cell>
          <cell r="AF161">
            <v>49.352000863827278</v>
          </cell>
          <cell r="AG161">
            <v>44.679685708500465</v>
          </cell>
        </row>
        <row r="162">
          <cell r="A162" t="str">
            <v>Q:\DATA\AFR\WEo\winter2001\rBANKS2k\r626.BNK,TYPE=LAREMOS</v>
          </cell>
          <cell r="B162" t="str">
            <v>W626fsDCE</v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Q162">
            <v>35.623000000000005</v>
          </cell>
          <cell r="R162">
            <v>25.164000000000001</v>
          </cell>
          <cell r="S162">
            <v>21.105</v>
          </cell>
          <cell r="T162">
            <v>20.471</v>
          </cell>
          <cell r="U162">
            <v>24.542999999999999</v>
          </cell>
          <cell r="V162">
            <v>30.812000000000001</v>
          </cell>
          <cell r="W162">
            <v>30.383000000000003</v>
          </cell>
          <cell r="X162">
            <v>30.542999999999999</v>
          </cell>
          <cell r="Y162">
            <v>35.926000000000002</v>
          </cell>
          <cell r="Z162">
            <v>40.302999999999997</v>
          </cell>
          <cell r="AA162">
            <v>38.905000000000001</v>
          </cell>
          <cell r="AB162">
            <v>43.968836264707534</v>
          </cell>
          <cell r="AC162">
            <v>47.565461597630701</v>
          </cell>
          <cell r="AD162">
            <v>52.1710411007722</v>
          </cell>
          <cell r="AE162">
            <v>57.48800498392329</v>
          </cell>
          <cell r="AF162">
            <v>63.232246996550543</v>
          </cell>
          <cell r="AG162">
            <v>69.523890547620482</v>
          </cell>
        </row>
        <row r="163">
          <cell r="A163" t="str">
            <v>Q:\DATA\AFR\WEo\winter2001\rBANKS2k\r626.BNK,TYPE=LAREMOS</v>
          </cell>
          <cell r="B163" t="str">
            <v>W626fsOI</v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Q163">
            <v>-7.6609999999999925</v>
          </cell>
          <cell r="R163">
            <v>-10.771999999999997</v>
          </cell>
          <cell r="S163">
            <v>-9.4439999999999991</v>
          </cell>
          <cell r="T163">
            <v>-9.8079999999999998</v>
          </cell>
          <cell r="U163">
            <v>-42.866</v>
          </cell>
          <cell r="V163">
            <v>-41.76</v>
          </cell>
          <cell r="W163">
            <v>-40.79</v>
          </cell>
          <cell r="X163">
            <v>-39.692000000000007</v>
          </cell>
          <cell r="Y163">
            <v>-40.981999999999999</v>
          </cell>
          <cell r="Z163">
            <v>-43.793999999999997</v>
          </cell>
          <cell r="AA163">
            <v>-47.004000000000005</v>
          </cell>
          <cell r="AB163">
            <v>-49.781776665829071</v>
          </cell>
          <cell r="AC163">
            <v>-49.243989132315122</v>
          </cell>
          <cell r="AD163">
            <v>-48.627094957692847</v>
          </cell>
          <cell r="AE163">
            <v>-47.12143289497277</v>
          </cell>
          <cell r="AF163">
            <v>-45.453296371112515</v>
          </cell>
          <cell r="AG163">
            <v>-43.4379643107753</v>
          </cell>
        </row>
        <row r="164">
          <cell r="A164" t="str">
            <v>Q:\DATA\AFR\WETA\TOOLS\CBANKS_CURRENT\c626.BNK,TYPE=LAREMOS</v>
          </cell>
          <cell r="B164" t="str">
            <v>W626FMB</v>
          </cell>
          <cell r="H164">
            <v>45.37</v>
          </cell>
          <cell r="I164">
            <v>43.46</v>
          </cell>
          <cell r="J164">
            <v>48.55</v>
          </cell>
          <cell r="K164">
            <v>52.2</v>
          </cell>
          <cell r="Q164">
            <v>61.074000000000005</v>
          </cell>
          <cell r="R164">
            <v>58.494</v>
          </cell>
          <cell r="S164">
            <v>57.234000000000002</v>
          </cell>
          <cell r="T164">
            <v>64.593999999999994</v>
          </cell>
          <cell r="U164">
            <v>115.28899999999999</v>
          </cell>
          <cell r="V164">
            <v>120.21899999999999</v>
          </cell>
          <cell r="W164">
            <v>126.06399999999999</v>
          </cell>
          <cell r="X164">
            <v>116.32599999999999</v>
          </cell>
          <cell r="Y164">
            <v>97.537999999999997</v>
          </cell>
          <cell r="Z164">
            <v>105.28</v>
          </cell>
          <cell r="AA164">
            <v>110.913</v>
          </cell>
          <cell r="AB164">
            <v>106.26816613787845</v>
          </cell>
          <cell r="AC164">
            <v>113.95056615831557</v>
          </cell>
          <cell r="AD164">
            <v>122.67697409507936</v>
          </cell>
          <cell r="AE164">
            <v>132.9581448759505</v>
          </cell>
          <cell r="AF164">
            <v>143.78230174543802</v>
          </cell>
          <cell r="AG164">
            <v>155.45287033084517</v>
          </cell>
        </row>
        <row r="165">
          <cell r="A165" t="str">
            <v>Q:\DATA\AFR\WEo\winter2001\rBANKS2k\r626.BNK,TYPE=LAREMOS</v>
          </cell>
          <cell r="B165" t="str">
            <v>W626fsFL_L</v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</row>
        <row r="167">
          <cell r="A167" t="str">
            <v>Q:\DATA\AFR\WEo\winter2001\rBANKS2k\r626.BNK,TYPE=LAREMOS</v>
          </cell>
          <cell r="B167" t="str">
            <v>W626FIDR</v>
          </cell>
        </row>
        <row r="168">
          <cell r="A168" t="str">
            <v>Q:\DATA\AFR\WEo\winter2001\rBANKS2k\r626.BNK,TYPE=LAREMOS</v>
          </cell>
          <cell r="B168" t="str">
            <v>W626fI_S</v>
          </cell>
          <cell r="H168">
            <v>8.5</v>
          </cell>
          <cell r="I168">
            <v>8.5</v>
          </cell>
          <cell r="J168">
            <v>8.5</v>
          </cell>
          <cell r="K168">
            <v>8.5</v>
          </cell>
          <cell r="Q168">
            <v>11</v>
          </cell>
          <cell r="R168">
            <v>10.75</v>
          </cell>
          <cell r="S168">
            <v>11.083333333333334</v>
          </cell>
          <cell r="T168">
            <v>11.75</v>
          </cell>
          <cell r="U168">
            <v>13.25</v>
          </cell>
          <cell r="V168">
            <v>10.4</v>
          </cell>
          <cell r="W168">
            <v>8</v>
          </cell>
          <cell r="X168">
            <v>7.5</v>
          </cell>
          <cell r="Y168">
            <v>7.5</v>
          </cell>
          <cell r="Z168">
            <v>7</v>
          </cell>
          <cell r="AA168">
            <v>7</v>
          </cell>
          <cell r="AB168">
            <v>7</v>
          </cell>
          <cell r="AC168">
            <v>7</v>
          </cell>
          <cell r="AD168">
            <v>7</v>
          </cell>
          <cell r="AE168">
            <v>7</v>
          </cell>
          <cell r="AF168">
            <v>7</v>
          </cell>
          <cell r="AG168">
            <v>7</v>
          </cell>
        </row>
        <row r="169">
          <cell r="A169" t="str">
            <v>Q:\DATA\AFR\WEo\winter2001\rBANKS2k\r626.BNK,TYPE=LAREMOS</v>
          </cell>
          <cell r="B169" t="str">
            <v>W626fID_DD</v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17.46</v>
          </cell>
          <cell r="U169">
            <v>17.5</v>
          </cell>
          <cell r="V169">
            <v>16</v>
          </cell>
          <cell r="W169">
            <v>22</v>
          </cell>
          <cell r="X169">
            <v>22</v>
          </cell>
          <cell r="Y169">
            <v>22</v>
          </cell>
          <cell r="Z169">
            <v>22</v>
          </cell>
          <cell r="AA169">
            <v>22</v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</row>
        <row r="170">
          <cell r="A170" t="str">
            <v>Q:\DATA\AFR\WEo\winter2001\rBANKS2k\r626.BNK,TYPE=LAREMOS</v>
          </cell>
          <cell r="B170" t="str">
            <v>W626fID_TD</v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7.75</v>
          </cell>
          <cell r="U170">
            <v>8.08</v>
          </cell>
          <cell r="V170">
            <v>5.5</v>
          </cell>
          <cell r="W170">
            <v>5.46</v>
          </cell>
          <cell r="X170">
            <v>5</v>
          </cell>
          <cell r="Y170">
            <v>5</v>
          </cell>
          <cell r="Z170">
            <v>5</v>
          </cell>
          <cell r="AA170">
            <v>5</v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</row>
        <row r="174">
          <cell r="A174" t="str">
            <v>Q:\DATA\AFR\WETA\TOOLS\CBANKS_CURRENT\c626.BNK,TYPE=LAREMOS</v>
          </cell>
          <cell r="B174" t="str">
            <v>W626TX_R</v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Q174">
            <v>100</v>
          </cell>
          <cell r="R174">
            <v>90.1049437823293</v>
          </cell>
          <cell r="S174">
            <v>85.164760183220636</v>
          </cell>
          <cell r="T174">
            <v>93.600512957022218</v>
          </cell>
          <cell r="U174">
            <v>59.430636040315257</v>
          </cell>
          <cell r="V174">
            <v>66.516628971582762</v>
          </cell>
          <cell r="W174">
            <v>59.403321538887603</v>
          </cell>
          <cell r="X174">
            <v>71.700398400454262</v>
          </cell>
          <cell r="Y174">
            <v>62.229739086453627</v>
          </cell>
          <cell r="Z174">
            <v>55.615212807937347</v>
          </cell>
          <cell r="AA174">
            <v>50.837958858427612</v>
          </cell>
          <cell r="AB174">
            <v>50.986430696940424</v>
          </cell>
          <cell r="AC174">
            <v>53.348757510324255</v>
          </cell>
          <cell r="AD174">
            <v>55.724975570588128</v>
          </cell>
          <cell r="AE174">
            <v>58.200139401666746</v>
          </cell>
          <cell r="AF174">
            <v>61.096125699240282</v>
          </cell>
          <cell r="AG174">
            <v>63.461481951922138</v>
          </cell>
        </row>
        <row r="175">
          <cell r="A175" t="str">
            <v>Q:\DATA\AFR\WETA\TOOLS\CBANKS_CURRENT\c626.BNK,TYPE=LAREMOS</v>
          </cell>
          <cell r="B175" t="str">
            <v>W626TX_Rpch</v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Q175">
            <v>10.59775814516648</v>
          </cell>
          <cell r="R175">
            <v>-9.8950562176706942</v>
          </cell>
          <cell r="S175">
            <v>-5.4826998294820513</v>
          </cell>
          <cell r="T175">
            <v>9.9052152036278596</v>
          </cell>
          <cell r="U175">
            <v>-36.506078692535013</v>
          </cell>
          <cell r="V175">
            <v>11.923131575540701</v>
          </cell>
          <cell r="W175">
            <v>-10.694028760438389</v>
          </cell>
          <cell r="X175">
            <v>20.70099203714819</v>
          </cell>
          <cell r="Y175">
            <v>-13.208656472319735</v>
          </cell>
          <cell r="Z175">
            <v>-10.629204582276886</v>
          </cell>
          <cell r="AA175">
            <v>-8.5898330839937582</v>
          </cell>
          <cell r="AB175">
            <v>0.29204917319018975</v>
          </cell>
          <cell r="AC175">
            <v>4.6332461031157957</v>
          </cell>
          <cell r="AD175">
            <v>4.4541207165021968</v>
          </cell>
          <cell r="AE175">
            <v>4.441749513094484</v>
          </cell>
          <cell r="AF175">
            <v>4.9759095551076937</v>
          </cell>
          <cell r="AG175">
            <v>3.8715323199475238</v>
          </cell>
        </row>
        <row r="176">
          <cell r="A176" t="str">
            <v>Q:\DATA\AFR\WETA\TOOLS\CBANKS_CURRENT\c626.BNK,TYPE=LAREMOS</v>
          </cell>
          <cell r="B176" t="str">
            <v>W626TXG_R</v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Q176">
            <v>100</v>
          </cell>
          <cell r="R176">
            <v>93.304785366192888</v>
          </cell>
          <cell r="S176">
            <v>87.817886588943082</v>
          </cell>
          <cell r="T176">
            <v>97.790708321065821</v>
          </cell>
          <cell r="U176">
            <v>58.985492612002361</v>
          </cell>
          <cell r="V176">
            <v>65.443164537948576</v>
          </cell>
          <cell r="W176">
            <v>58.684769383846174</v>
          </cell>
          <cell r="X176">
            <v>62.282554208731014</v>
          </cell>
          <cell r="Y176">
            <v>55.613081879154841</v>
          </cell>
          <cell r="Z176">
            <v>56.451896738887726</v>
          </cell>
          <cell r="AA176">
            <v>54.78561237552978</v>
          </cell>
          <cell r="AB176">
            <v>54.595342895681384</v>
          </cell>
          <cell r="AC176">
            <v>57.219984789722993</v>
          </cell>
          <cell r="AD176">
            <v>59.858142208317943</v>
          </cell>
          <cell r="AE176">
            <v>62.617358059160431</v>
          </cell>
          <cell r="AF176">
            <v>65.870389070243419</v>
          </cell>
          <cell r="AG176">
            <v>68.489197505314891</v>
          </cell>
        </row>
        <row r="177">
          <cell r="A177" t="str">
            <v>Q:\DATA\AFR\WETA\TOOLS\CBANKS_CURRENT\c626.BNK,TYPE=LAREMOS</v>
          </cell>
          <cell r="B177" t="str">
            <v>W626TXG_Rpch</v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Q177">
            <v>11.650495615180878</v>
          </cell>
          <cell r="R177">
            <v>-6.6952146338071117</v>
          </cell>
          <cell r="S177">
            <v>-5.8806188296938844</v>
          </cell>
          <cell r="T177">
            <v>11.356253400635108</v>
          </cell>
          <cell r="U177">
            <v>-39.681904728267668</v>
          </cell>
          <cell r="V177">
            <v>10.947898610296946</v>
          </cell>
          <cell r="W177">
            <v>-10.327121559324059</v>
          </cell>
          <cell r="X177">
            <v>6.1306960266852117</v>
          </cell>
          <cell r="Y177">
            <v>-10.708411712249944</v>
          </cell>
          <cell r="Z177">
            <v>1.5083049372368817</v>
          </cell>
          <cell r="AA177">
            <v>-2.9516888884445591</v>
          </cell>
          <cell r="AB177">
            <v>-0.34729826244195294</v>
          </cell>
          <cell r="AC177">
            <v>4.807446486885647</v>
          </cell>
          <cell r="AD177">
            <v>4.6105524639509898</v>
          </cell>
          <cell r="AE177">
            <v>4.6095915259779963</v>
          </cell>
          <cell r="AF177">
            <v>5.1950946381505769</v>
          </cell>
          <cell r="AG177">
            <v>3.9756990539084436</v>
          </cell>
        </row>
        <row r="178">
          <cell r="A178" t="str">
            <v>Q:\DATA\AFR\WETA\TOOLS\CBANKS_CURRENT\c626.BNK,TYPE=LAREMOS</v>
          </cell>
          <cell r="B178" t="str">
            <v>W626TXS_R</v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Q178">
            <v>100</v>
          </cell>
          <cell r="R178">
            <v>73.090844862440022</v>
          </cell>
          <cell r="S178">
            <v>71.057638336448392</v>
          </cell>
          <cell r="T178">
            <v>71.320535480318952</v>
          </cell>
          <cell r="U178">
            <v>61.797538939836144</v>
          </cell>
          <cell r="V178">
            <v>72.224420930078026</v>
          </cell>
          <cell r="W178">
            <v>63.22398488254391</v>
          </cell>
          <cell r="X178">
            <v>121.77666889401125</v>
          </cell>
          <cell r="Y178">
            <v>97.411624593439342</v>
          </cell>
          <cell r="Z178">
            <v>51.166422831065091</v>
          </cell>
          <cell r="AA178">
            <v>29.847617405233784</v>
          </cell>
          <cell r="AB178">
            <v>31.797234127891905</v>
          </cell>
          <cell r="AC178">
            <v>32.764787289668504</v>
          </cell>
          <cell r="AD178">
            <v>33.748229477485545</v>
          </cell>
          <cell r="AE178">
            <v>34.713040675162425</v>
          </cell>
          <cell r="AF178">
            <v>35.710559840766727</v>
          </cell>
          <cell r="AG178">
            <v>36.728267970996235</v>
          </cell>
        </row>
        <row r="179">
          <cell r="A179" t="str">
            <v>Q:\DATA\AFR\WETA\TOOLS\CBANKS_CURRENT\c626.BNK,TYPE=LAREMOS</v>
          </cell>
          <cell r="B179" t="str">
            <v>W626TXS_Rpch</v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Q179">
            <v>5.3176703359874677</v>
          </cell>
          <cell r="R179">
            <v>-26.909155137559981</v>
          </cell>
          <cell r="S179">
            <v>-2.7817526665866454</v>
          </cell>
          <cell r="T179">
            <v>0.36997731704193626</v>
          </cell>
          <cell r="U179">
            <v>-13.352390691332793</v>
          </cell>
          <cell r="V179">
            <v>16.872649249662054</v>
          </cell>
          <cell r="W179">
            <v>-12.461762838150857</v>
          </cell>
          <cell r="X179">
            <v>92.611505143570412</v>
          </cell>
          <cell r="Y179">
            <v>-20.007974041216482</v>
          </cell>
          <cell r="Z179">
            <v>-47.474007291619337</v>
          </cell>
          <cell r="AA179">
            <v>-41.665616328542413</v>
          </cell>
          <cell r="AB179">
            <v>6.5319006746456632</v>
          </cell>
          <cell r="AC179">
            <v>3.0428846669021459</v>
          </cell>
          <cell r="AD179">
            <v>3.0015216614183382</v>
          </cell>
          <cell r="AE179">
            <v>2.85884982001956</v>
          </cell>
          <cell r="AF179">
            <v>2.8736150628200008</v>
          </cell>
          <cell r="AG179">
            <v>2.8498800768385291</v>
          </cell>
        </row>
        <row r="180">
          <cell r="A180" t="str">
            <v>Q:\DATA\AFR\WETA\TOOLS\CBANKS_CURRENT\c626.BNK,TYPE=LAREMOS</v>
          </cell>
          <cell r="B180" t="str">
            <v>W626TM_R</v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Q180">
            <v>100</v>
          </cell>
          <cell r="R180">
            <v>71.832171484209326</v>
          </cell>
          <cell r="S180">
            <v>71.020342086884227</v>
          </cell>
          <cell r="T180">
            <v>61.673082401380242</v>
          </cell>
          <cell r="U180">
            <v>9.7467219291710609</v>
          </cell>
          <cell r="V180">
            <v>5.071177845780201</v>
          </cell>
          <cell r="W180">
            <v>18.469299601420996</v>
          </cell>
          <cell r="X180">
            <v>44.209260113372373</v>
          </cell>
          <cell r="Y180">
            <v>43.368519031269152</v>
          </cell>
          <cell r="Z180">
            <v>39.800915808084291</v>
          </cell>
          <cell r="AA180">
            <v>33.256021166191928</v>
          </cell>
          <cell r="AB180">
            <v>36.665571904879094</v>
          </cell>
          <cell r="AC180">
            <v>42.945896989675241</v>
          </cell>
          <cell r="AD180">
            <v>45.398332143149517</v>
          </cell>
          <cell r="AE180">
            <v>48.098788051554358</v>
          </cell>
          <cell r="AF180">
            <v>50.924372808188259</v>
          </cell>
          <cell r="AG180">
            <v>53.645658722916721</v>
          </cell>
        </row>
        <row r="181">
          <cell r="A181" t="str">
            <v>Q:\DATA\AFR\WETA\TOOLS\CBANKS_CURRENT\c626.BNK,TYPE=LAREMOS</v>
          </cell>
          <cell r="B181" t="str">
            <v>W626TM_Rpch</v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Q181">
            <v>54.732429397269215</v>
          </cell>
          <cell r="R181">
            <v>-28.167828515790671</v>
          </cell>
          <cell r="S181">
            <v>-1.1301752133493048</v>
          </cell>
          <cell r="T181">
            <v>-13.161383641420398</v>
          </cell>
          <cell r="U181">
            <v>-84.196149195628763</v>
          </cell>
          <cell r="V181">
            <v>-47.970426543075753</v>
          </cell>
          <cell r="W181">
            <v>264.20137812341886</v>
          </cell>
          <cell r="X181">
            <v>139.36619724318615</v>
          </cell>
          <cell r="Y181">
            <v>-1.9017307232629177</v>
          </cell>
          <cell r="Z181">
            <v>-8.226250983144201</v>
          </cell>
          <cell r="AA181">
            <v>-16.444080516767844</v>
          </cell>
          <cell r="AB181">
            <v>10.252431346637803</v>
          </cell>
          <cell r="AC181">
            <v>17.128670735285656</v>
          </cell>
          <cell r="AD181">
            <v>5.7105226002471809</v>
          </cell>
          <cell r="AE181">
            <v>5.9483592919004069</v>
          </cell>
          <cell r="AF181">
            <v>5.8745446010101565</v>
          </cell>
          <cell r="AG181">
            <v>5.3437789503632427</v>
          </cell>
        </row>
        <row r="182">
          <cell r="A182" t="str">
            <v>Q:\DATA\AFR\WETA\TOOLS\CBANKS_CURRENT\c626.BNK,TYPE=LAREMOS</v>
          </cell>
          <cell r="B182" t="str">
            <v>W626TMG_R</v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Q182">
            <v>100</v>
          </cell>
          <cell r="R182">
            <v>75.584375979632327</v>
          </cell>
          <cell r="S182">
            <v>80.883878712389603</v>
          </cell>
          <cell r="T182">
            <v>69.133984227847321</v>
          </cell>
          <cell r="U182">
            <v>33.156430091364172</v>
          </cell>
          <cell r="V182">
            <v>38.682448347663581</v>
          </cell>
          <cell r="W182">
            <v>31.782749341186989</v>
          </cell>
          <cell r="X182">
            <v>28.954519411715239</v>
          </cell>
          <cell r="Y182">
            <v>33.189236842356863</v>
          </cell>
          <cell r="Z182">
            <v>28.417584889958938</v>
          </cell>
          <cell r="AA182">
            <v>20.979594922311975</v>
          </cell>
          <cell r="AB182">
            <v>25.148800305013118</v>
          </cell>
          <cell r="AC182">
            <v>31.161069468666238</v>
          </cell>
          <cell r="AD182">
            <v>33.388766596620563</v>
          </cell>
          <cell r="AE182">
            <v>35.762217588256853</v>
          </cell>
          <cell r="AF182">
            <v>38.232297778229608</v>
          </cell>
          <cell r="AG182">
            <v>40.58575387771328</v>
          </cell>
        </row>
        <row r="183">
          <cell r="A183" t="str">
            <v>Q:\DATA\AFR\WETA\TOOLS\CBANKS_CURRENT\c626.BNK,TYPE=LAREMOS</v>
          </cell>
          <cell r="B183" t="str">
            <v>W626TMG_Rpch</v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Q183">
            <v>34.829401827704885</v>
          </cell>
          <cell r="R183">
            <v>-24.415624020367677</v>
          </cell>
          <cell r="S183">
            <v>7.011373268710086</v>
          </cell>
          <cell r="T183">
            <v>-14.526868235786594</v>
          </cell>
          <cell r="U183">
            <v>-52.040330871009324</v>
          </cell>
          <cell r="V183">
            <v>16.666505534740004</v>
          </cell>
          <cell r="W183">
            <v>-17.836769132255125</v>
          </cell>
          <cell r="X183">
            <v>-8.8986320821738083</v>
          </cell>
          <cell r="Y183">
            <v>14.62541087429765</v>
          </cell>
          <cell r="Z183">
            <v>-14.37710657543121</v>
          </cell>
          <cell r="AA183">
            <v>-26.173899001090351</v>
          </cell>
          <cell r="AB183">
            <v>19.872668648464508</v>
          </cell>
          <cell r="AC183">
            <v>23.906783189393899</v>
          </cell>
          <cell r="AD183">
            <v>7.1489751986669292</v>
          </cell>
          <cell r="AE183">
            <v>7.1085315019588702</v>
          </cell>
          <cell r="AF183">
            <v>6.9069547599415415</v>
          </cell>
          <cell r="AG183">
            <v>6.1556752699906792</v>
          </cell>
        </row>
        <row r="184">
          <cell r="A184" t="str">
            <v>Q:\DATA\AFR\WETA\TOOLS\CBANKS_CURRENT\c626.BNK,TYPE=LAREMOS</v>
          </cell>
          <cell r="B184" t="str">
            <v>W626TMS_R</v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Q184">
            <v>100</v>
          </cell>
          <cell r="R184">
            <v>79.970914072377099</v>
          </cell>
          <cell r="S184">
            <v>92.414907788694009</v>
          </cell>
          <cell r="T184">
            <v>77.856198091177177</v>
          </cell>
          <cell r="U184">
            <v>60.523695579894678</v>
          </cell>
          <cell r="V184">
            <v>77.975913984173317</v>
          </cell>
          <cell r="W184">
            <v>47.346920883693279</v>
          </cell>
          <cell r="X184">
            <v>77.297650677234031</v>
          </cell>
          <cell r="Y184">
            <v>65.447954618784692</v>
          </cell>
          <cell r="Z184">
            <v>64.492000809332282</v>
          </cell>
          <cell r="AA184">
            <v>59.884280159923257</v>
          </cell>
          <cell r="AB184">
            <v>61.646097250010605</v>
          </cell>
          <cell r="AC184">
            <v>68.507850704203619</v>
          </cell>
          <cell r="AD184">
            <v>71.447755275112641</v>
          </cell>
          <cell r="AE184">
            <v>74.857503239931489</v>
          </cell>
          <cell r="AF184">
            <v>78.454197396520158</v>
          </cell>
          <cell r="AG184">
            <v>81.973326868598008</v>
          </cell>
        </row>
        <row r="185">
          <cell r="A185" t="str">
            <v>Q:\DATA\AFR\WETA\TOOLS\CBANKS_CURRENT\c626.BNK,TYPE=LAREMOS</v>
          </cell>
          <cell r="B185" t="str">
            <v>W626TMS_Rpch</v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Q185">
            <v>17.204825051964612</v>
          </cell>
          <cell r="R185">
            <v>-20.029085927622901</v>
          </cell>
          <cell r="S185">
            <v>15.560649594494524</v>
          </cell>
          <cell r="T185">
            <v>-15.753637639075734</v>
          </cell>
          <cell r="U185">
            <v>-22.262199974091278</v>
          </cell>
          <cell r="V185">
            <v>28.835348266598704</v>
          </cell>
          <cell r="W185">
            <v>-39.280069364363932</v>
          </cell>
          <cell r="X185">
            <v>63.258030795949935</v>
          </cell>
          <cell r="Y185">
            <v>-15.329956285384693</v>
          </cell>
          <cell r="Z185">
            <v>-1.4606320625611069</v>
          </cell>
          <cell r="AA185">
            <v>-7.1446390119474623</v>
          </cell>
          <cell r="AB185">
            <v>2.942036015766325</v>
          </cell>
          <cell r="AC185">
            <v>11.130880559015166</v>
          </cell>
          <cell r="AD185">
            <v>4.2913396650007929</v>
          </cell>
          <cell r="AE185">
            <v>4.7723654181848874</v>
          </cell>
          <cell r="AF185">
            <v>4.8047209710703642</v>
          </cell>
          <cell r="AG185">
            <v>4.4855846963695267</v>
          </cell>
        </row>
        <row r="187">
          <cell r="A187" t="str">
            <v>Q:\DATA\AFR\WETA\TOOLS\CBANKS_CURRENT\c626.BNK,TYPE=LAREMOS</v>
          </cell>
          <cell r="B187" t="str">
            <v>W626TXGO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</row>
        <row r="188">
          <cell r="A188" t="str">
            <v>Q:\DATA\AFR\WETA\TOOLS\CBANKS_CURRENT\c626.BNK,TYPE=LAREMOS</v>
          </cell>
          <cell r="B188" t="str">
            <v>W626TMGO</v>
          </cell>
          <cell r="H188">
            <v>28.336952121591285</v>
          </cell>
          <cell r="I188">
            <v>25.257904506862236</v>
          </cell>
          <cell r="J188">
            <v>19.41951398729859</v>
          </cell>
          <cell r="K188">
            <v>18.537165873306481</v>
          </cell>
          <cell r="Q188">
            <v>22.941041338401927</v>
          </cell>
          <cell r="R188">
            <v>15.593384285992801</v>
          </cell>
          <cell r="S188">
            <v>15.662813102119463</v>
          </cell>
          <cell r="T188">
            <v>14.694992407119649</v>
          </cell>
          <cell r="U188">
            <v>10.947020893371757</v>
          </cell>
          <cell r="V188">
            <v>17.341201863354037</v>
          </cell>
          <cell r="W188">
            <v>13.115435011951623</v>
          </cell>
          <cell r="X188">
            <v>18.219153674832967</v>
          </cell>
          <cell r="Y188">
            <v>14.667254237288132</v>
          </cell>
          <cell r="Z188">
            <v>16.529064402383099</v>
          </cell>
          <cell r="AA188">
            <v>13.671061306812261</v>
          </cell>
          <cell r="AB188">
            <v>17.933515528261609</v>
          </cell>
          <cell r="AC188">
            <v>18.674963979593684</v>
          </cell>
          <cell r="AD188">
            <v>17.480964344628504</v>
          </cell>
          <cell r="AE188">
            <v>18.167801449428108</v>
          </cell>
          <cell r="AF188">
            <v>18.855515938533195</v>
          </cell>
          <cell r="AG188">
            <v>19.835189448113102</v>
          </cell>
        </row>
        <row r="192">
          <cell r="A192" t="str">
            <v>Q:\DATA\AFR\WETA\TOOLS\CBANKS_CURRENT\c626.BNK,TYPE=LAREMOS</v>
          </cell>
          <cell r="B192" t="str">
            <v>W626BCA</v>
          </cell>
          <cell r="H192">
            <v>-54.904462944679189</v>
          </cell>
          <cell r="I192">
            <v>-84.509071363598764</v>
          </cell>
          <cell r="J192">
            <v>-88.094400392782603</v>
          </cell>
          <cell r="K192">
            <v>-63.566317622630564</v>
          </cell>
          <cell r="Q192">
            <v>-88.932310506604466</v>
          </cell>
          <cell r="R192">
            <v>-40.721480674428832</v>
          </cell>
          <cell r="S192">
            <v>-102.88345545354947</v>
          </cell>
          <cell r="T192">
            <v>-33.385453891792721</v>
          </cell>
          <cell r="U192">
            <v>14.57257168587893</v>
          </cell>
          <cell r="V192">
            <v>-76.02083430174315</v>
          </cell>
          <cell r="W192">
            <v>-12.28028490317817</v>
          </cell>
          <cell r="X192">
            <v>-30.977002054488622</v>
          </cell>
          <cell r="Y192">
            <v>-37.875865626433459</v>
          </cell>
          <cell r="Z192">
            <v>-40.697791854022043</v>
          </cell>
          <cell r="AA192">
            <v>-37.846487164887286</v>
          </cell>
          <cell r="AB192">
            <v>-60.940904232401543</v>
          </cell>
          <cell r="AC192">
            <v>-88.574620672282009</v>
          </cell>
          <cell r="AD192">
            <v>-87.404888800154737</v>
          </cell>
          <cell r="AE192">
            <v>-88.534147238350045</v>
          </cell>
          <cell r="AF192">
            <v>-91.242331543755668</v>
          </cell>
          <cell r="AG192">
            <v>-96.798580161874412</v>
          </cell>
        </row>
        <row r="194">
          <cell r="A194" t="str">
            <v>Q:\DATA\AFR\WETA\TOOLS\CBANKS_CURRENT\c626.BNK,TYPE=LAREMOS</v>
          </cell>
          <cell r="B194" t="str">
            <v>W626BGS</v>
          </cell>
          <cell r="H194">
            <v>-67.299999999999983</v>
          </cell>
          <cell r="I194">
            <v>-90.199999999999989</v>
          </cell>
          <cell r="J194">
            <v>-89.59999999999998</v>
          </cell>
          <cell r="K194">
            <v>-77.300000000000011</v>
          </cell>
          <cell r="Q194">
            <v>-108.67196297724647</v>
          </cell>
          <cell r="R194">
            <v>-82.336607632193733</v>
          </cell>
          <cell r="S194">
            <v>-123.8336802448147</v>
          </cell>
          <cell r="T194">
            <v>-51.437311498799289</v>
          </cell>
          <cell r="U194">
            <v>13.333630763688731</v>
          </cell>
          <cell r="V194">
            <v>-77.066820276497708</v>
          </cell>
          <cell r="W194">
            <v>-25.490646722079433</v>
          </cell>
          <cell r="X194">
            <v>-32.208207983553223</v>
          </cell>
          <cell r="Y194">
            <v>-42.045986440677908</v>
          </cell>
          <cell r="Z194">
            <v>-58.389092583143167</v>
          </cell>
          <cell r="AA194">
            <v>-48.925882142600329</v>
          </cell>
          <cell r="AB194">
            <v>-73.202070739252221</v>
          </cell>
          <cell r="AC194">
            <v>-101.71855575537853</v>
          </cell>
          <cell r="AD194">
            <v>-101.30236372891756</v>
          </cell>
          <cell r="AE194">
            <v>-102.96815134624742</v>
          </cell>
          <cell r="AF194">
            <v>-106.45732334929272</v>
          </cell>
          <cell r="AG194">
            <v>-112.65324144236143</v>
          </cell>
        </row>
        <row r="195">
          <cell r="A195" t="str">
            <v>Q:\DATA\AFR\WETA\TOOLS\CBANKS_CURRENT\c626.BNK,TYPE=LAREMOS</v>
          </cell>
          <cell r="B195" t="str">
            <v>W626BXG</v>
          </cell>
          <cell r="H195">
            <v>117.7</v>
          </cell>
          <cell r="I195">
            <v>124.4</v>
          </cell>
          <cell r="J195">
            <v>123.4</v>
          </cell>
          <cell r="K195">
            <v>114.4</v>
          </cell>
          <cell r="Q195">
            <v>149.17880741189651</v>
          </cell>
          <cell r="R195">
            <v>124.24426568121798</v>
          </cell>
          <cell r="S195">
            <v>115.8924627904341</v>
          </cell>
          <cell r="T195">
            <v>132.3848819607289</v>
          </cell>
          <cell r="U195">
            <v>167.02849027377519</v>
          </cell>
          <cell r="V195">
            <v>186.23241835303546</v>
          </cell>
          <cell r="W195">
            <v>157.56232620427116</v>
          </cell>
          <cell r="X195">
            <v>159.54186911084463</v>
          </cell>
          <cell r="Y195">
            <v>160.83500338983055</v>
          </cell>
          <cell r="Z195">
            <v>155.34071919421638</v>
          </cell>
          <cell r="AA195">
            <v>148.62398355416366</v>
          </cell>
          <cell r="AB195">
            <v>147.64237111293724</v>
          </cell>
          <cell r="AC195">
            <v>161.73808346564238</v>
          </cell>
          <cell r="AD195">
            <v>178.51388484783382</v>
          </cell>
          <cell r="AE195">
            <v>196.82397173083842</v>
          </cell>
          <cell r="AF195">
            <v>214.47677380770082</v>
          </cell>
          <cell r="AG195">
            <v>229.28026782888733</v>
          </cell>
        </row>
        <row r="196">
          <cell r="A196" t="str">
            <v>Q:\DATA\AFR\WETA\TOOLS\CBANKS_CURRENT\c626.BNK,TYPE=LAREMOS</v>
          </cell>
          <cell r="B196" t="str">
            <v>W626BXS</v>
          </cell>
          <cell r="H196">
            <v>51.7</v>
          </cell>
          <cell r="I196">
            <v>41.6</v>
          </cell>
          <cell r="J196">
            <v>35.700000000000003</v>
          </cell>
          <cell r="K196">
            <v>34.799999999999997</v>
          </cell>
          <cell r="Q196">
            <v>69.076083962316119</v>
          </cell>
          <cell r="R196">
            <v>50.488293365945296</v>
          </cell>
          <cell r="S196">
            <v>49.083833918924029</v>
          </cell>
          <cell r="T196">
            <v>49.265432970758575</v>
          </cell>
          <cell r="U196">
            <v>42.687319884726215</v>
          </cell>
          <cell r="V196">
            <v>49.889801642957316</v>
          </cell>
          <cell r="W196">
            <v>43.672652881788089</v>
          </cell>
          <cell r="X196">
            <v>84.118554051738911</v>
          </cell>
          <cell r="Y196">
            <v>67.288135593220346</v>
          </cell>
          <cell r="Z196">
            <v>35.34376119530021</v>
          </cell>
          <cell r="AA196">
            <v>20.617565259590172</v>
          </cell>
          <cell r="AB196">
            <v>21.964284143876853</v>
          </cell>
          <cell r="AC196">
            <v>22.632631978285694</v>
          </cell>
          <cell r="AD196">
            <v>23.311955329663039</v>
          </cell>
          <cell r="AE196">
            <v>23.978409122648149</v>
          </cell>
          <cell r="AF196">
            <v>24.667456299021165</v>
          </cell>
          <cell r="AG196">
            <v>25.370449221549819</v>
          </cell>
        </row>
        <row r="197">
          <cell r="A197" t="str">
            <v>Q:\DATA\AFR\WETA\TOOLS\CBANKS_CURRENT\c626.BNK,TYPE=LAREMOS</v>
          </cell>
          <cell r="B197" t="str">
            <v>W626BMG</v>
          </cell>
          <cell r="H197">
            <v>-144.6</v>
          </cell>
          <cell r="I197">
            <v>-149.69999999999999</v>
          </cell>
          <cell r="J197">
            <v>-145</v>
          </cell>
          <cell r="K197">
            <v>-140.1</v>
          </cell>
          <cell r="Q197">
            <v>-214.59550437992399</v>
          </cell>
          <cell r="R197">
            <v>-178.65333829602454</v>
          </cell>
          <cell r="S197">
            <v>-189.3225660206279</v>
          </cell>
          <cell r="T197">
            <v>-158.2526751659839</v>
          </cell>
          <cell r="U197">
            <v>-150.89658861671469</v>
          </cell>
          <cell r="V197">
            <v>-181.1513724704468</v>
          </cell>
          <cell r="W197">
            <v>-146.55244550582617</v>
          </cell>
          <cell r="X197">
            <v>-144.97947575809494</v>
          </cell>
          <cell r="Y197">
            <v>-159.34522033898304</v>
          </cell>
          <cell r="Z197">
            <v>-139.86839737856405</v>
          </cell>
          <cell r="AA197">
            <v>-116.76457094081995</v>
          </cell>
          <cell r="AB197">
            <v>-138.42255731785798</v>
          </cell>
          <cell r="AC197">
            <v>-170.08400276539481</v>
          </cell>
          <cell r="AD197">
            <v>-182.1447553747075</v>
          </cell>
          <cell r="AE197">
            <v>-197.01331140857238</v>
          </cell>
          <cell r="AF197">
            <v>-212.7540018951542</v>
          </cell>
          <cell r="AG197">
            <v>-228.49741748962248</v>
          </cell>
        </row>
        <row r="198">
          <cell r="A198" t="str">
            <v>Q:\DATA\AFR\WETA\TOOLS\CBANKS_CURRENT\c626.BNK,TYPE=LAREMOS</v>
          </cell>
          <cell r="B198" t="str">
            <v>W626BMS</v>
          </cell>
          <cell r="H198">
            <v>-92.1</v>
          </cell>
          <cell r="I198">
            <v>-106.5</v>
          </cell>
          <cell r="J198">
            <v>-103.7</v>
          </cell>
          <cell r="K198">
            <v>-86.4</v>
          </cell>
          <cell r="Q198">
            <v>-112.3313499715351</v>
          </cell>
          <cell r="R198">
            <v>-78.415828383332467</v>
          </cell>
          <cell r="S198">
            <v>-99.487410933544908</v>
          </cell>
          <cell r="T198">
            <v>-74.834951264302873</v>
          </cell>
          <cell r="U198">
            <v>-45.485590778097972</v>
          </cell>
          <cell r="V198">
            <v>-132.03766780204367</v>
          </cell>
          <cell r="W198">
            <v>-80.173180302312502</v>
          </cell>
          <cell r="X198">
            <v>-130.88915538804181</v>
          </cell>
          <cell r="Y198">
            <v>-110.82390508474576</v>
          </cell>
          <cell r="Z198">
            <v>-109.20517559409569</v>
          </cell>
          <cell r="AA198">
            <v>-101.40286001553422</v>
          </cell>
          <cell r="AB198">
            <v>-104.38616867820834</v>
          </cell>
          <cell r="AC198">
            <v>-116.00526843391179</v>
          </cell>
          <cell r="AD198">
            <v>-120.98344853170693</v>
          </cell>
          <cell r="AE198">
            <v>-126.75722079116161</v>
          </cell>
          <cell r="AF198">
            <v>-132.8475515608605</v>
          </cell>
          <cell r="AG198">
            <v>-138.80654100317611</v>
          </cell>
        </row>
        <row r="200">
          <cell r="A200" t="str">
            <v>Q:\DATA\AFR\WETA\TOOLS\CBANKS_CURRENT\c626.BNK,TYPE=LAREMOS</v>
          </cell>
          <cell r="B200" t="str">
            <v>W626BI</v>
          </cell>
          <cell r="H200">
            <v>-4.150163765502521</v>
          </cell>
          <cell r="I200">
            <v>-7.1999999999999993</v>
          </cell>
          <cell r="J200">
            <v>-10.700000000000001</v>
          </cell>
          <cell r="K200">
            <v>-9.6999999999999993</v>
          </cell>
          <cell r="Q200">
            <v>-22.438023690450997</v>
          </cell>
          <cell r="R200">
            <v>-16.118495275091597</v>
          </cell>
          <cell r="S200">
            <v>-15.523820318107976</v>
          </cell>
          <cell r="T200">
            <v>-18.858595846871022</v>
          </cell>
          <cell r="U200">
            <v>-18.635122478386169</v>
          </cell>
          <cell r="V200">
            <v>-19.193685433780804</v>
          </cell>
          <cell r="W200">
            <v>-18.003459819846782</v>
          </cell>
          <cell r="X200">
            <v>-15.780957853700528</v>
          </cell>
          <cell r="Y200">
            <v>-20.406150372196205</v>
          </cell>
          <cell r="Z200">
            <v>-21.11245038917632</v>
          </cell>
          <cell r="AA200">
            <v>-15.398173070365416</v>
          </cell>
          <cell r="AB200">
            <v>-13.870688980928129</v>
          </cell>
          <cell r="AC200">
            <v>-13.728352836024385</v>
          </cell>
          <cell r="AD200">
            <v>-14.075296270597974</v>
          </cell>
          <cell r="AE200">
            <v>-14.627520284295924</v>
          </cell>
          <cell r="AF200">
            <v>-14.965928383752527</v>
          </cell>
          <cell r="AG200">
            <v>-15.141604580885627</v>
          </cell>
        </row>
        <row r="201">
          <cell r="A201" t="str">
            <v>Q:\DATA\AFR\WETA\TOOLS\CBANKS_CURRENT\c626.BNK,TYPE=LAREMOS</v>
          </cell>
          <cell r="B201" t="str">
            <v>W626BIP</v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Q201">
            <v>-2.105</v>
          </cell>
          <cell r="R201">
            <v>-1.694</v>
          </cell>
          <cell r="S201">
            <v>-2.2000000000000002</v>
          </cell>
          <cell r="T201">
            <v>-2.7</v>
          </cell>
          <cell r="U201">
            <v>-4</v>
          </cell>
          <cell r="V201">
            <v>-4.5</v>
          </cell>
          <cell r="W201">
            <v>-2</v>
          </cell>
          <cell r="X201">
            <v>-4.3</v>
          </cell>
          <cell r="Y201">
            <v>-5</v>
          </cell>
          <cell r="Z201">
            <v>-5</v>
          </cell>
          <cell r="AA201">
            <v>-1.5</v>
          </cell>
          <cell r="AB201">
            <v>-1.6</v>
          </cell>
          <cell r="AC201">
            <v>-1.7120000000000002</v>
          </cell>
          <cell r="AD201">
            <v>-1.8318400000000004</v>
          </cell>
          <cell r="AE201">
            <v>-1.9600688000000004</v>
          </cell>
          <cell r="AF201">
            <v>-2.0972736160000007</v>
          </cell>
          <cell r="AG201">
            <v>-2.0972736160000007</v>
          </cell>
        </row>
        <row r="202">
          <cell r="A202" t="str">
            <v>Q:\DATA\AFR\WETA\TOOLS\CBANKS_CURRENT\c626.BNK,TYPE=LAREMOS</v>
          </cell>
          <cell r="B202" t="str">
            <v>W626BXI</v>
          </cell>
          <cell r="H202">
            <v>8</v>
          </cell>
          <cell r="I202">
            <v>5</v>
          </cell>
          <cell r="J202">
            <v>3.1</v>
          </cell>
          <cell r="K202">
            <v>2.7</v>
          </cell>
          <cell r="Q202">
            <v>0.6794850605108993</v>
          </cell>
          <cell r="R202">
            <v>5.3419825951330173</v>
          </cell>
          <cell r="S202">
            <v>7.1442064301635879</v>
          </cell>
          <cell r="T202">
            <v>4.4497810425201294</v>
          </cell>
          <cell r="U202">
            <v>4.6829971181556198</v>
          </cell>
          <cell r="V202">
            <v>5.2093768783810903</v>
          </cell>
          <cell r="W202">
            <v>3.1277353763580318</v>
          </cell>
          <cell r="X202">
            <v>2.741134144252185</v>
          </cell>
          <cell r="Y202">
            <v>0.22033898305084748</v>
          </cell>
          <cell r="Z202">
            <v>0.32526195405111014</v>
          </cell>
          <cell r="AA202">
            <v>1.2112079000716749</v>
          </cell>
          <cell r="AB202">
            <v>0.33900785497658997</v>
          </cell>
          <cell r="AC202">
            <v>0.34412538025161205</v>
          </cell>
          <cell r="AD202">
            <v>0.34955244426421722</v>
          </cell>
          <cell r="AE202">
            <v>0.35472043833005462</v>
          </cell>
          <cell r="AF202">
            <v>0.36016992991961949</v>
          </cell>
          <cell r="AG202">
            <v>0.36577860769008724</v>
          </cell>
        </row>
        <row r="203">
          <cell r="A203" t="str">
            <v>Q:\DATA\AFR\WETA\TOOLS\CBANKS_CURRENT\c626.BNK,TYPE=LAREMOS</v>
          </cell>
          <cell r="B203" t="str">
            <v>W626BMI</v>
          </cell>
          <cell r="H203">
            <v>-12.150163765502521</v>
          </cell>
          <cell r="I203">
            <v>-12.2</v>
          </cell>
          <cell r="J203">
            <v>-13.8</v>
          </cell>
          <cell r="K203">
            <v>-12.4</v>
          </cell>
          <cell r="Q203">
            <v>-23.117508750961896</v>
          </cell>
          <cell r="R203">
            <v>-21.460477870224615</v>
          </cell>
          <cell r="S203">
            <v>-22.668026748271565</v>
          </cell>
          <cell r="T203">
            <v>-23.308376889391152</v>
          </cell>
          <cell r="U203">
            <v>-23.318119596541788</v>
          </cell>
          <cell r="V203">
            <v>-24.403062312161893</v>
          </cell>
          <cell r="W203">
            <v>-21.131195196204814</v>
          </cell>
          <cell r="X203">
            <v>-18.522091997952714</v>
          </cell>
          <cell r="Y203">
            <v>-20.626489355247053</v>
          </cell>
          <cell r="Z203">
            <v>-21.437712343227432</v>
          </cell>
          <cell r="AA203">
            <v>-16.60938097043709</v>
          </cell>
          <cell r="AB203">
            <v>-14.209696835904719</v>
          </cell>
          <cell r="AC203">
            <v>-14.072478216275996</v>
          </cell>
          <cell r="AD203">
            <v>-14.424848714862192</v>
          </cell>
          <cell r="AE203">
            <v>-14.98224072262598</v>
          </cell>
          <cell r="AF203">
            <v>-15.326098313672146</v>
          </cell>
          <cell r="AG203">
            <v>-15.507383188575714</v>
          </cell>
        </row>
        <row r="204">
          <cell r="A204" t="str">
            <v>Q:\DATA\AFR\WETA\TOOLS\CBANKS_CURRENT\c626.BNK,TYPE=LAREMOS</v>
          </cell>
          <cell r="B204" t="str">
            <v>W626BMII</v>
          </cell>
          <cell r="Q204">
            <v>-2.105</v>
          </cell>
          <cell r="R204">
            <v>-1.694</v>
          </cell>
          <cell r="S204">
            <v>-2.2000000000000002</v>
          </cell>
          <cell r="T204">
            <v>-2.7</v>
          </cell>
          <cell r="U204">
            <v>-4</v>
          </cell>
          <cell r="V204">
            <v>-4.5</v>
          </cell>
          <cell r="W204">
            <v>-2</v>
          </cell>
          <cell r="X204">
            <v>-4.3</v>
          </cell>
          <cell r="Y204">
            <v>-5</v>
          </cell>
          <cell r="Z204">
            <v>-5</v>
          </cell>
          <cell r="AA204">
            <v>-1.5</v>
          </cell>
          <cell r="AB204">
            <v>-1.6</v>
          </cell>
          <cell r="AC204">
            <v>-1.7120000000000002</v>
          </cell>
          <cell r="AD204">
            <v>-1.8318400000000004</v>
          </cell>
          <cell r="AE204">
            <v>-1.9600688000000004</v>
          </cell>
          <cell r="AF204">
            <v>-2.0972736160000007</v>
          </cell>
          <cell r="AG204">
            <v>-2.0972736160000007</v>
          </cell>
        </row>
        <row r="205">
          <cell r="A205" t="str">
            <v>Q:\DATA\AFR\WETA\TOOLS\CBANKS_CURRENT\c626.BNK,TYPE=LAREMOS</v>
          </cell>
          <cell r="B205" t="str">
            <v>W626BMII_G</v>
          </cell>
          <cell r="H205">
            <v>-5.1521731130165973</v>
          </cell>
          <cell r="I205">
            <v>-5.173305742369374</v>
          </cell>
          <cell r="J205">
            <v>-6.0357948879441556</v>
          </cell>
          <cell r="K205">
            <v>-7.3233247894544125</v>
          </cell>
          <cell r="Q205">
            <v>-15.386070630013553</v>
          </cell>
          <cell r="R205">
            <v>-15.455621522410862</v>
          </cell>
          <cell r="S205">
            <v>-15.479039904971987</v>
          </cell>
          <cell r="T205">
            <v>-16.11472689827659</v>
          </cell>
          <cell r="U205">
            <v>-17.11569864553314</v>
          </cell>
          <cell r="V205">
            <v>-17.222342599579243</v>
          </cell>
          <cell r="W205">
            <v>-16.386760809769029</v>
          </cell>
          <cell r="X205">
            <v>-10.512066665238994</v>
          </cell>
          <cell r="Y205">
            <v>-11.723514003228342</v>
          </cell>
          <cell r="Z205">
            <v>-13.135623761786636</v>
          </cell>
          <cell r="AA205">
            <v>-14.384132539553988</v>
          </cell>
          <cell r="AB205">
            <v>-11.843181058987675</v>
          </cell>
          <cell r="AC205">
            <v>-10.752577180192247</v>
          </cell>
          <cell r="AD205">
            <v>-11.104135354319322</v>
          </cell>
          <cell r="AE205">
            <v>-11.502975290913051</v>
          </cell>
          <cell r="AF205">
            <v>-11.659018472755303</v>
          </cell>
          <cell r="AG205">
            <v>-12.025034271802673</v>
          </cell>
        </row>
        <row r="206">
          <cell r="A206" t="str">
            <v>Q:\DATA\AFR\WETA\TOOLS\CBANKS_CURRENT\c626.BNK,TYPE=LAREMOS</v>
          </cell>
          <cell r="B206" t="str">
            <v>W626BMIIMU</v>
          </cell>
          <cell r="H206">
            <v>-2.7044718193176571</v>
          </cell>
          <cell r="I206">
            <v>-2.9652817320222771</v>
          </cell>
          <cell r="J206">
            <v>-3.5867240914099257</v>
          </cell>
          <cell r="K206">
            <v>-4.0779021548608352</v>
          </cell>
          <cell r="Q206">
            <v>-9.0192111521537939</v>
          </cell>
          <cell r="R206">
            <v>-9.0750185554304856</v>
          </cell>
          <cell r="S206">
            <v>-11.701035446926729</v>
          </cell>
          <cell r="T206">
            <v>-11.170525739920892</v>
          </cell>
          <cell r="U206">
            <v>-6.5731043386353019</v>
          </cell>
          <cell r="V206">
            <v>-7.8129551713897394</v>
          </cell>
          <cell r="W206">
            <v>-6.8661928381262465</v>
          </cell>
          <cell r="X206">
            <v>-5.9448194985696388</v>
          </cell>
          <cell r="Y206">
            <v>-4.8596321833096781</v>
          </cell>
          <cell r="Z206">
            <v>-4.632176561325875</v>
          </cell>
          <cell r="AA206">
            <v>-5.281429796824165</v>
          </cell>
          <cell r="AB206">
            <v>-3.5035315160596707</v>
          </cell>
          <cell r="AC206">
            <v>-4.6199699654571633</v>
          </cell>
          <cell r="AD206">
            <v>-4.7277592306346659</v>
          </cell>
          <cell r="AE206">
            <v>-4.963875708783549</v>
          </cell>
          <cell r="AF206">
            <v>-4.8823080576508504</v>
          </cell>
          <cell r="AG206">
            <v>-4.957171936913924</v>
          </cell>
        </row>
        <row r="207">
          <cell r="A207" t="str">
            <v>Q:\DATA\AFR\WETA\TOOLS\CBANKS_CURRENT\c626.BNK,TYPE=LAREMOS</v>
          </cell>
          <cell r="B207" t="str">
            <v>W626BMIIBI</v>
          </cell>
          <cell r="H207">
            <v>-1.2655756542774552</v>
          </cell>
          <cell r="I207">
            <v>-1.2305157178423041</v>
          </cell>
          <cell r="J207">
            <v>-1.6061090582253024</v>
          </cell>
          <cell r="K207">
            <v>-2.5421628015043551</v>
          </cell>
          <cell r="Q207">
            <v>-4.8218318393458111</v>
          </cell>
          <cell r="R207">
            <v>-4.8786717711490395</v>
          </cell>
          <cell r="S207">
            <v>-2.2999999999999998</v>
          </cell>
          <cell r="T207">
            <v>-3.2</v>
          </cell>
          <cell r="U207">
            <v>-8.7853940853705126</v>
          </cell>
          <cell r="V207">
            <v>-7.3445293402348319</v>
          </cell>
          <cell r="W207">
            <v>-7.3702499003966375</v>
          </cell>
          <cell r="X207">
            <v>-4.0532845146220691</v>
          </cell>
          <cell r="Y207">
            <v>-6.0452377521220546</v>
          </cell>
          <cell r="Z207">
            <v>-8.5034472004607622</v>
          </cell>
          <cell r="AA207">
            <v>-8.2576739752379567</v>
          </cell>
          <cell r="AB207">
            <v>-8.3396495429280062</v>
          </cell>
          <cell r="AC207">
            <v>-6.0245127866241708</v>
          </cell>
          <cell r="AD207">
            <v>-6.2735675283379093</v>
          </cell>
          <cell r="AE207">
            <v>-6.4411218939133592</v>
          </cell>
          <cell r="AF207">
            <v>-6.6822037583234337</v>
          </cell>
          <cell r="AG207">
            <v>-6.9752862386202903</v>
          </cell>
        </row>
        <row r="208">
          <cell r="A208" t="str">
            <v>Q:\DATA\AFR\WETA\TOOLS\CBANKS_CURRENT\c626.BNK,TYPE=LAREMOS</v>
          </cell>
          <cell r="B208" t="str">
            <v>W626BMIIBA</v>
          </cell>
          <cell r="H208">
            <v>-1.1821256394214845</v>
          </cell>
          <cell r="I208">
            <v>-0.97750829250479288</v>
          </cell>
          <cell r="J208">
            <v>-0.84296173830892773</v>
          </cell>
          <cell r="K208">
            <v>-0.70325983308922246</v>
          </cell>
          <cell r="Q208">
            <v>-1.5450276385139476</v>
          </cell>
          <cell r="R208">
            <v>-1.5019311958313395</v>
          </cell>
          <cell r="S208">
            <v>-1.5</v>
          </cell>
          <cell r="T208">
            <v>-1.6816932711776618</v>
          </cell>
          <cell r="U208">
            <v>-1.7539580925792506</v>
          </cell>
          <cell r="V208">
            <v>-2.0532325125065922</v>
          </cell>
          <cell r="W208">
            <v>-2.1503180712461472</v>
          </cell>
          <cell r="X208">
            <v>-0.51396265204728453</v>
          </cell>
          <cell r="Y208">
            <v>-0.81864406779661014</v>
          </cell>
          <cell r="Z208">
            <v>0</v>
          </cell>
          <cell r="AA208">
            <v>-0.84502876749186628</v>
          </cell>
          <cell r="AB208">
            <v>0</v>
          </cell>
          <cell r="AC208">
            <v>-0.10809442811091295</v>
          </cell>
          <cell r="AD208">
            <v>-0.10280859534674643</v>
          </cell>
          <cell r="AE208">
            <v>-9.7977688216142764E-2</v>
          </cell>
          <cell r="AF208">
            <v>-9.4506656781019466E-2</v>
          </cell>
          <cell r="AG208">
            <v>-9.2576096268458599E-2</v>
          </cell>
        </row>
        <row r="209">
          <cell r="A209" t="str">
            <v>Q:\DATA\AFR\WETA\TOOLS\CBANKS_CURRENT\c626.BNK,TYPE=LAREMOS</v>
          </cell>
          <cell r="B209" t="str">
            <v>W626BMII_P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</row>
        <row r="211">
          <cell r="A211" t="str">
            <v>Q:\DATA\AFR\WETA\TOOLS\CBANKS_CURRENT\c626.BNK,TYPE=LAREMOS</v>
          </cell>
          <cell r="B211" t="str">
            <v>W626BTR</v>
          </cell>
          <cell r="H211">
            <v>16.54570082082332</v>
          </cell>
          <cell r="I211">
            <v>12.890928636401224</v>
          </cell>
          <cell r="J211">
            <v>12.20559960721738</v>
          </cell>
          <cell r="K211">
            <v>23.433682377369447</v>
          </cell>
          <cell r="Q211">
            <v>42.177676161092997</v>
          </cell>
          <cell r="R211">
            <v>57.73362223285649</v>
          </cell>
          <cell r="S211">
            <v>36.474045109373193</v>
          </cell>
          <cell r="T211">
            <v>36.910453453877594</v>
          </cell>
          <cell r="U211">
            <v>19.874063400576368</v>
          </cell>
          <cell r="V211">
            <v>20.239671408535365</v>
          </cell>
          <cell r="W211">
            <v>31.213821638748044</v>
          </cell>
          <cell r="X211">
            <v>17.012163782765121</v>
          </cell>
          <cell r="Y211">
            <v>24.576271186440678</v>
          </cell>
          <cell r="Z211">
            <v>38.803751118297427</v>
          </cell>
          <cell r="AA211">
            <v>26.477568048078478</v>
          </cell>
          <cell r="AB211">
            <v>26.131855487778811</v>
          </cell>
          <cell r="AC211">
            <v>26.872287919120922</v>
          </cell>
          <cell r="AD211">
            <v>27.972771199360821</v>
          </cell>
          <cell r="AE211">
            <v>29.061524392193263</v>
          </cell>
          <cell r="AF211">
            <v>30.180920189289566</v>
          </cell>
          <cell r="AG211">
            <v>30.996265861372699</v>
          </cell>
        </row>
        <row r="212">
          <cell r="A212" t="str">
            <v>Q:\DATA\AFR\WETA\TOOLS\CBANKS_CURRENT\c626.BNK,TYPE=LAREMOS</v>
          </cell>
          <cell r="B212" t="str">
            <v>W626BTRP</v>
          </cell>
          <cell r="H212">
            <v>-13.9</v>
          </cell>
          <cell r="I212">
            <v>-17</v>
          </cell>
          <cell r="J212">
            <v>-18</v>
          </cell>
          <cell r="K212">
            <v>-11.2</v>
          </cell>
          <cell r="Q212">
            <v>-14.1718362624649</v>
          </cell>
          <cell r="R212">
            <v>-15.1115949735028</v>
          </cell>
          <cell r="S212">
            <v>-13.5353999017719</v>
          </cell>
          <cell r="T212">
            <v>-13.071888684842502</v>
          </cell>
          <cell r="U212">
            <v>-11.646109510086456</v>
          </cell>
          <cell r="V212">
            <v>-12.619475055099175</v>
          </cell>
          <cell r="W212">
            <v>-9.0117875531315814</v>
          </cell>
          <cell r="X212">
            <v>-10.484838101764607</v>
          </cell>
          <cell r="Y212">
            <v>-12.711864406779663</v>
          </cell>
          <cell r="Z212">
            <v>-8.4568108053288622</v>
          </cell>
          <cell r="AA212">
            <v>-0.84502876749186628</v>
          </cell>
          <cell r="AB212">
            <v>-0.70626636453456249</v>
          </cell>
          <cell r="AC212">
            <v>-4.9781106553511556</v>
          </cell>
          <cell r="AD212">
            <v>-4.8686505787215495</v>
          </cell>
          <cell r="AE212">
            <v>-4.7487239413121776</v>
          </cell>
          <cell r="AF212">
            <v>-4.625812819494123</v>
          </cell>
          <cell r="AG212">
            <v>-4.4980899098352918</v>
          </cell>
        </row>
        <row r="213">
          <cell r="A213" t="str">
            <v>Q:\DATA\AFR\WETA\TOOLS\CBANKS_CURRENT\c626.BNK,TYPE=LAREMOS</v>
          </cell>
          <cell r="B213" t="str">
            <v>W626BTRG</v>
          </cell>
          <cell r="H213">
            <v>30.445700820823323</v>
          </cell>
          <cell r="I213">
            <v>29.890928636401224</v>
          </cell>
          <cell r="J213">
            <v>30.20559960721738</v>
          </cell>
          <cell r="K213">
            <v>34.633682377369446</v>
          </cell>
          <cell r="Q213">
            <v>56.349512423557897</v>
          </cell>
          <cell r="R213">
            <v>72.845217206359294</v>
          </cell>
          <cell r="S213">
            <v>50.009445011145097</v>
          </cell>
          <cell r="T213">
            <v>49.982342138720099</v>
          </cell>
          <cell r="U213">
            <v>31.520172910662822</v>
          </cell>
          <cell r="V213">
            <v>32.859146463634538</v>
          </cell>
          <cell r="W213">
            <v>40.225609191879627</v>
          </cell>
          <cell r="X213">
            <v>27.497001884529727</v>
          </cell>
          <cell r="Y213">
            <v>37.288135593220339</v>
          </cell>
          <cell r="Z213">
            <v>47.260561923626291</v>
          </cell>
          <cell r="AA213">
            <v>27.322596815570343</v>
          </cell>
          <cell r="AB213">
            <v>26.838121852313375</v>
          </cell>
          <cell r="AC213">
            <v>31.850398574472077</v>
          </cell>
          <cell r="AD213">
            <v>32.841421778082371</v>
          </cell>
          <cell r="AE213">
            <v>33.810248333505442</v>
          </cell>
          <cell r="AF213">
            <v>34.806733008783688</v>
          </cell>
          <cell r="AG213">
            <v>35.494355771207992</v>
          </cell>
        </row>
        <row r="215">
          <cell r="A215" t="str">
            <v>Q:\DATA\AFR\WETA\TOOLS\CBANKS_CURRENT\c626.BNK,TYPE=LAREMOS</v>
          </cell>
          <cell r="B215" t="str">
            <v>W626BKFA</v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Q215">
            <v>16.833289074796163</v>
          </cell>
          <cell r="R215">
            <v>12.474544398362383</v>
          </cell>
          <cell r="S215">
            <v>17.008976426418666</v>
          </cell>
          <cell r="T215">
            <v>-49.851069565275957</v>
          </cell>
          <cell r="U215">
            <v>-59.684490858662244</v>
          </cell>
          <cell r="V215">
            <v>53.464724283483015</v>
          </cell>
          <cell r="W215">
            <v>1.9691884849441479</v>
          </cell>
          <cell r="X215">
            <v>18.087249740663033</v>
          </cell>
          <cell r="Y215">
            <v>67.845134066465533</v>
          </cell>
          <cell r="Z215">
            <v>37.692932923002758</v>
          </cell>
          <cell r="AA215">
            <v>23.541668482457261</v>
          </cell>
          <cell r="AB215">
            <v>60.940904232401543</v>
          </cell>
          <cell r="AC215">
            <v>88.574620672282009</v>
          </cell>
          <cell r="AD215">
            <v>87.404888800154737</v>
          </cell>
          <cell r="AE215">
            <v>88.534147238350045</v>
          </cell>
          <cell r="AF215">
            <v>91.242331543755668</v>
          </cell>
          <cell r="AG215">
            <v>96.798580161874412</v>
          </cell>
        </row>
        <row r="217">
          <cell r="A217" t="str">
            <v>Q:\DATA\AFR\WETA\TOOLS\CBANKS_CURRENT\c626.BNK,TYPE=LAREMOS</v>
          </cell>
          <cell r="B217" t="str">
            <v>W626BK</v>
          </cell>
          <cell r="H217">
            <v>43.054299179176681</v>
          </cell>
          <cell r="I217">
            <v>41.809071363598775</v>
          </cell>
          <cell r="J217">
            <v>43.594400392782617</v>
          </cell>
          <cell r="K217">
            <v>29.966317622630562</v>
          </cell>
          <cell r="Q217">
            <v>12.039740693809341</v>
          </cell>
          <cell r="R217">
            <v>1.7723897130501054</v>
          </cell>
          <cell r="S217">
            <v>40.602213910612413</v>
          </cell>
          <cell r="T217">
            <v>42.484814239299332</v>
          </cell>
          <cell r="U217">
            <v>39.749009480132614</v>
          </cell>
          <cell r="V217">
            <v>59.678646117714251</v>
          </cell>
          <cell r="W217">
            <v>26.548592551160603</v>
          </cell>
          <cell r="X217">
            <v>36.282336816857992</v>
          </cell>
          <cell r="Y217">
            <v>76.497458705084725</v>
          </cell>
          <cell r="Z217">
            <v>60.258867833262784</v>
          </cell>
          <cell r="AA217">
            <v>37.848445020765162</v>
          </cell>
          <cell r="AB217">
            <v>56.322464265135842</v>
          </cell>
          <cell r="AC217">
            <v>57.499201728992446</v>
          </cell>
          <cell r="AD217">
            <v>59.084382337712192</v>
          </cell>
          <cell r="AE217">
            <v>60.58389995799611</v>
          </cell>
          <cell r="AF217">
            <v>62.085822750827461</v>
          </cell>
          <cell r="AG217">
            <v>61.728939255273936</v>
          </cell>
        </row>
        <row r="218">
          <cell r="A218" t="str">
            <v>Q:\DATA\AFR\WETA\TOOLS\CBANKS_CURRENT\c626.BNK,TYPE=LAREMOS</v>
          </cell>
          <cell r="B218" t="str">
            <v>W626Bed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50.709185993100931</v>
          </cell>
          <cell r="V218">
            <v>1.0010264022263706</v>
          </cell>
          <cell r="W218">
            <v>0</v>
          </cell>
          <cell r="X218">
            <v>0</v>
          </cell>
          <cell r="Y218">
            <v>3.4211875186440674</v>
          </cell>
          <cell r="Z218">
            <v>0.66111999247788722</v>
          </cell>
          <cell r="AA218">
            <v>0.64746191321489632</v>
          </cell>
          <cell r="AB218">
            <v>0.31412902481596078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</row>
        <row r="219">
          <cell r="A219" t="str">
            <v>Q:\DATA\AFR\WETA\TOOLS\CBANKS_CURRENT\c626.BNK,TYPE=LAREMOS</v>
          </cell>
          <cell r="B219" t="str">
            <v>W626BKFMU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</row>
        <row r="220">
          <cell r="A220" t="str">
            <v>Q:\DATA\AFR\WETA\TOOLS\CBANKS_CURRENT\c626.BNK,TYPE=LAREMOS</v>
          </cell>
          <cell r="B220" t="str">
            <v>W626BKFBI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50.709185993100931</v>
          </cell>
          <cell r="V220">
            <v>1.0010264022263706</v>
          </cell>
          <cell r="W220">
            <v>0</v>
          </cell>
          <cell r="X220">
            <v>0</v>
          </cell>
          <cell r="Y220">
            <v>3.4211875186440674</v>
          </cell>
          <cell r="Z220">
            <v>0.66111999247788722</v>
          </cell>
          <cell r="AA220">
            <v>0.64746191321489632</v>
          </cell>
          <cell r="AB220">
            <v>0.31412902481596078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</row>
        <row r="221">
          <cell r="A221" t="str">
            <v>Q:\DATA\AFR\WETA\TOOLS\CBANKS_CURRENT\c626.BNK,TYPE=LAREMOS</v>
          </cell>
          <cell r="B221" t="str">
            <v>W626BKFBA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</row>
        <row r="223">
          <cell r="A223" t="str">
            <v>Q:\DATA\AFR\WETA\TOOLS\CBANKS_CURRENT\c626.BNK,TYPE=LAREMOS</v>
          </cell>
          <cell r="B223" t="str">
            <v>W626BF</v>
          </cell>
          <cell r="H223">
            <v>-19.7</v>
          </cell>
          <cell r="I223">
            <v>16.2</v>
          </cell>
          <cell r="J223">
            <v>-20.9</v>
          </cell>
          <cell r="K223">
            <v>14.2</v>
          </cell>
          <cell r="Q223">
            <v>4.7935483809868238</v>
          </cell>
          <cell r="R223">
            <v>10.702154685312278</v>
          </cell>
          <cell r="S223">
            <v>-23.593237484193747</v>
          </cell>
          <cell r="T223">
            <v>-92.335883804575289</v>
          </cell>
          <cell r="U223">
            <v>-99.433500338794857</v>
          </cell>
          <cell r="V223">
            <v>-6.2139218342312352</v>
          </cell>
          <cell r="W223">
            <v>-24.579404066216455</v>
          </cell>
          <cell r="X223">
            <v>-18.195087076194959</v>
          </cell>
          <cell r="Y223">
            <v>-8.6523246386191914</v>
          </cell>
          <cell r="Z223">
            <v>-22.565934910260022</v>
          </cell>
          <cell r="AA223">
            <v>-14.306776538307901</v>
          </cell>
          <cell r="AB223">
            <v>4.6184399672657008</v>
          </cell>
          <cell r="AC223">
            <v>31.075418943289563</v>
          </cell>
          <cell r="AD223">
            <v>28.320506462442545</v>
          </cell>
          <cell r="AE223">
            <v>27.950247280353931</v>
          </cell>
          <cell r="AF223">
            <v>29.156508792928211</v>
          </cell>
          <cell r="AG223">
            <v>35.069640906600469</v>
          </cell>
        </row>
        <row r="225">
          <cell r="A225" t="str">
            <v>Q:\DATA\AFR\WETA\TOOLS\CBANKS_CURRENT\c626.BNK,TYPE=LAREMOS</v>
          </cell>
          <cell r="B225" t="str">
            <v>W626BFD</v>
          </cell>
          <cell r="H225">
            <v>5.8</v>
          </cell>
          <cell r="I225">
            <v>8.9</v>
          </cell>
          <cell r="J225">
            <v>4.0999999999999996</v>
          </cell>
          <cell r="K225">
            <v>4.8</v>
          </cell>
          <cell r="Q225">
            <v>0.69784952160578861</v>
          </cell>
          <cell r="R225">
            <v>-8.3763137838747976</v>
          </cell>
          <cell r="S225">
            <v>3.7780044580452614</v>
          </cell>
          <cell r="T225">
            <v>-15.185760700663932</v>
          </cell>
          <cell r="U225">
            <v>-6.8443804034582136</v>
          </cell>
          <cell r="V225">
            <v>-2.0036064916850331</v>
          </cell>
          <cell r="W225">
            <v>9.4418511673808077</v>
          </cell>
          <cell r="X225">
            <v>0</v>
          </cell>
          <cell r="Y225">
            <v>5.9322033898305087</v>
          </cell>
          <cell r="Z225">
            <v>5.5294532188688716</v>
          </cell>
          <cell r="AA225">
            <v>4.365981965374643</v>
          </cell>
          <cell r="AB225">
            <v>4.9438645517419371</v>
          </cell>
          <cell r="AC225">
            <v>7.0953686649816916</v>
          </cell>
          <cell r="AD225">
            <v>7.1300855535791365</v>
          </cell>
          <cell r="AE225">
            <v>8.5860573560135247</v>
          </cell>
          <cell r="AF225">
            <v>12.064295249656219</v>
          </cell>
          <cell r="AG225">
            <v>12.105476289158192</v>
          </cell>
        </row>
        <row r="226"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</row>
        <row r="227">
          <cell r="Q227">
            <v>0</v>
          </cell>
          <cell r="R227">
            <v>-3.5022420729870078</v>
          </cell>
          <cell r="S227">
            <v>-6.0448071328724176</v>
          </cell>
          <cell r="T227">
            <v>-5.2973583839525347</v>
          </cell>
          <cell r="U227">
            <v>-9.0057636887608066</v>
          </cell>
          <cell r="V227">
            <v>-3.0054097375275495</v>
          </cell>
          <cell r="W227">
            <v>0</v>
          </cell>
          <cell r="X227">
            <v>-1.7132088401576155</v>
          </cell>
        </row>
        <row r="228">
          <cell r="Q228">
            <v>0.69784952160578861</v>
          </cell>
          <cell r="R228">
            <v>-4.8740717108877893</v>
          </cell>
          <cell r="S228">
            <v>9.822811590917679</v>
          </cell>
          <cell r="T228">
            <v>-9.8884023167113977</v>
          </cell>
          <cell r="U228">
            <v>2.1613832853025934</v>
          </cell>
          <cell r="V228">
            <v>1.0018032458425163</v>
          </cell>
          <cell r="W228">
            <v>9.4418511673808077</v>
          </cell>
          <cell r="X228">
            <v>1.7132088401576155</v>
          </cell>
        </row>
        <row r="229"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</row>
        <row r="231"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</row>
        <row r="232"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 t="str">
            <v/>
          </cell>
          <cell r="X232" t="str">
            <v/>
          </cell>
        </row>
      </sheetData>
      <sheetData sheetId="20" refreshError="1">
        <row r="13">
          <cell r="A13" t="str">
            <v>GDP deflator (industrial countries)</v>
          </cell>
          <cell r="H13">
            <v>0.6</v>
          </cell>
          <cell r="I13">
            <v>1.1000000000000001</v>
          </cell>
          <cell r="J13">
            <v>1</v>
          </cell>
        </row>
        <row r="14">
          <cell r="A14" t="str">
            <v>Import prices</v>
          </cell>
          <cell r="H14">
            <v>13.078895168950311</v>
          </cell>
          <cell r="I14">
            <v>-1.1047103533377234</v>
          </cell>
          <cell r="J14">
            <v>-0.83429188880099758</v>
          </cell>
        </row>
        <row r="15">
          <cell r="A15" t="str">
            <v>Export prices 1/</v>
          </cell>
          <cell r="H15">
            <v>-1.4139187385729945</v>
          </cell>
          <cell r="I15">
            <v>-0.3142602087808255</v>
          </cell>
          <cell r="J15">
            <v>4.5223441680676713</v>
          </cell>
        </row>
        <row r="16">
          <cell r="A16" t="str">
            <v>Of which</v>
          </cell>
        </row>
        <row r="17">
          <cell r="A17" t="str">
            <v>Diamonds</v>
          </cell>
          <cell r="H17">
            <v>7.4408117249154415</v>
          </cell>
          <cell r="I17">
            <v>0</v>
          </cell>
          <cell r="J17">
            <v>1.5298465576083942</v>
          </cell>
        </row>
        <row r="18">
          <cell r="A18" t="str">
            <v>Coffee</v>
          </cell>
          <cell r="H18">
            <v>-28.864864864864881</v>
          </cell>
          <cell r="I18">
            <v>-16.626600181192963</v>
          </cell>
          <cell r="J18">
            <v>18.599737322195843</v>
          </cell>
        </row>
        <row r="19">
          <cell r="A19" t="str">
            <v>Cotton</v>
          </cell>
          <cell r="H19">
            <v>-4.6527309507754522</v>
          </cell>
          <cell r="I19">
            <v>4.6912330928911228</v>
          </cell>
          <cell r="J19">
            <v>2.7500028413494082</v>
          </cell>
        </row>
        <row r="20">
          <cell r="A20" t="str">
            <v>Wood</v>
          </cell>
          <cell r="H20">
            <v>-6.2731997030437974</v>
          </cell>
          <cell r="I20">
            <v>-8.1957778203124665</v>
          </cell>
          <cell r="J20">
            <v>8.0709851313478289</v>
          </cell>
        </row>
        <row r="21">
          <cell r="A21" t="str">
            <v>Terms of trade</v>
          </cell>
          <cell r="H21">
            <v>-12.816550679832616</v>
          </cell>
          <cell r="I21">
            <v>0.799279872055636</v>
          </cell>
          <cell r="J21">
            <v>5.401702018667609</v>
          </cell>
        </row>
        <row r="22">
          <cell r="A22" t="str">
            <v>CFA francs per SDR  (period average)</v>
          </cell>
          <cell r="H22">
            <v>936.38813492591248</v>
          </cell>
          <cell r="I22">
            <v>914.7002133221647</v>
          </cell>
          <cell r="J22">
            <v>911.74119308488559</v>
          </cell>
        </row>
        <row r="23">
          <cell r="A23" t="str">
            <v>U.S. dollars per SDR  (period average)</v>
          </cell>
          <cell r="H23">
            <v>1.318791519250752</v>
          </cell>
          <cell r="I23">
            <v>1.292043988604068</v>
          </cell>
          <cell r="J23">
            <v>1.293827978397504</v>
          </cell>
        </row>
        <row r="25">
          <cell r="A25" t="str">
            <v>External trade</v>
          </cell>
        </row>
        <row r="26">
          <cell r="A26" t="str">
            <v xml:space="preserve">Export volume </v>
          </cell>
          <cell r="H26">
            <v>12.06526164735009</v>
          </cell>
          <cell r="I26">
            <v>-0.6401786975251289</v>
          </cell>
          <cell r="J26">
            <v>4.3243525481200917</v>
          </cell>
        </row>
        <row r="27">
          <cell r="A27" t="str">
            <v>Of which</v>
          </cell>
        </row>
        <row r="28">
          <cell r="A28" t="str">
            <v>Diamonds</v>
          </cell>
          <cell r="H28">
            <v>6.9263205748507417</v>
          </cell>
          <cell r="I28">
            <v>7.3752711496746226</v>
          </cell>
          <cell r="J28">
            <v>4.0000000000000258</v>
          </cell>
        </row>
        <row r="29">
          <cell r="A29" t="str">
            <v>Coffee</v>
          </cell>
          <cell r="H29">
            <v>4.2735042735042805</v>
          </cell>
          <cell r="I29">
            <v>-38.524590163934434</v>
          </cell>
          <cell r="J29">
            <v>8.0000000000000071</v>
          </cell>
        </row>
        <row r="30">
          <cell r="A30" t="str">
            <v>Cotton</v>
          </cell>
          <cell r="H30">
            <v>-14.848484848484844</v>
          </cell>
          <cell r="I30">
            <v>-6.5836298932384407</v>
          </cell>
          <cell r="J30">
            <v>2.750002841349386</v>
          </cell>
        </row>
        <row r="31">
          <cell r="A31" t="str">
            <v>Wood</v>
          </cell>
          <cell r="H31">
            <v>52.304347826086953</v>
          </cell>
          <cell r="I31">
            <v>6.2581279538173717</v>
          </cell>
          <cell r="J31">
            <v>4.0000000000000036</v>
          </cell>
        </row>
        <row r="32">
          <cell r="A32" t="str">
            <v>Import volume</v>
          </cell>
          <cell r="H32">
            <v>-14.750280246129833</v>
          </cell>
          <cell r="I32">
            <v>19.520361498370331</v>
          </cell>
          <cell r="J32">
            <v>23.335653771235386</v>
          </cell>
        </row>
        <row r="34">
          <cell r="A34" t="str">
            <v>Activity and prices</v>
          </cell>
        </row>
        <row r="35">
          <cell r="A35" t="str">
            <v>Private consumption</v>
          </cell>
          <cell r="H35">
            <v>10.296732077668969</v>
          </cell>
          <cell r="I35">
            <v>4.6734440681544864</v>
          </cell>
          <cell r="J35">
            <v>7.9886578911399608</v>
          </cell>
        </row>
        <row r="36">
          <cell r="A36" t="str">
            <v>Private investment</v>
          </cell>
          <cell r="H36">
            <v>-3.2053654577395063</v>
          </cell>
          <cell r="I36">
            <v>15.253819642664169</v>
          </cell>
          <cell r="J36">
            <v>36.91112856208747</v>
          </cell>
        </row>
        <row r="37">
          <cell r="A37" t="str">
            <v>Public investment</v>
          </cell>
          <cell r="H37">
            <v>-24.60212819795704</v>
          </cell>
          <cell r="I37">
            <v>40.550040625993567</v>
          </cell>
          <cell r="J37">
            <v>9.7991677336596759</v>
          </cell>
        </row>
        <row r="38">
          <cell r="A38" t="str">
            <v>Real GDP</v>
          </cell>
          <cell r="H38">
            <v>2.3384084513673908</v>
          </cell>
          <cell r="I38">
            <v>3.3708478124313102</v>
          </cell>
          <cell r="J38">
            <v>4.9248602858983137</v>
          </cell>
        </row>
        <row r="39">
          <cell r="A39" t="str">
            <v>Consumer prices (end of period)</v>
          </cell>
          <cell r="H39">
            <v>8.0488862262403806</v>
          </cell>
          <cell r="I39">
            <v>3.5372002255459778</v>
          </cell>
          <cell r="J39">
            <v>2.4999999999998579</v>
          </cell>
        </row>
        <row r="41">
          <cell r="A41" t="str">
            <v>Fiscal (ratios in percent)</v>
          </cell>
        </row>
        <row r="42">
          <cell r="A42" t="str">
            <v>Revenue/GDP</v>
          </cell>
          <cell r="H42">
            <v>8.834401090371367</v>
          </cell>
          <cell r="I42">
            <v>10.017777094556282</v>
          </cell>
          <cell r="J42">
            <v>10.664306420331652</v>
          </cell>
        </row>
        <row r="43">
          <cell r="A43" t="str">
            <v>Current expenditures/GDP</v>
          </cell>
          <cell r="H43">
            <v>9.2097469256771554</v>
          </cell>
          <cell r="I43">
            <v>8.8580359541762697</v>
          </cell>
          <cell r="J43">
            <v>8.5930105208754437</v>
          </cell>
        </row>
        <row r="44">
          <cell r="A44" t="str">
            <v>Wages/GDP</v>
          </cell>
          <cell r="H44">
            <v>4.2168630712471922</v>
          </cell>
          <cell r="I44">
            <v>4.1699831373337419</v>
          </cell>
          <cell r="J44">
            <v>3.9666252243008766</v>
          </cell>
        </row>
        <row r="45">
          <cell r="A45" t="str">
            <v>Budgetary investment/GDP</v>
          </cell>
          <cell r="H45">
            <v>8.2606742531345514</v>
          </cell>
          <cell r="I45">
            <v>10.97181827328825</v>
          </cell>
          <cell r="J45">
            <v>11.234774315790048</v>
          </cell>
        </row>
        <row r="47">
          <cell r="A47" t="str">
            <v>Monetary</v>
          </cell>
        </row>
        <row r="48">
          <cell r="A48" t="str">
            <v xml:space="preserve">   Velocity of broad money</v>
          </cell>
          <cell r="H48">
            <v>6.1921427402590741</v>
          </cell>
          <cell r="I48">
            <v>6.521504646201187</v>
          </cell>
          <cell r="J48">
            <v>6.8980204565896139</v>
          </cell>
        </row>
        <row r="49">
          <cell r="A49" t="str">
            <v xml:space="preserve">   Net foreign assets of the banking</v>
          </cell>
        </row>
        <row r="50">
          <cell r="A50" t="str">
            <v xml:space="preserve">      system (in billions of CFA francs)</v>
          </cell>
          <cell r="H50">
            <v>80.513999999999996</v>
          </cell>
          <cell r="I50">
            <v>52.230477549749935</v>
          </cell>
          <cell r="J50">
            <v>57.335950050551943</v>
          </cell>
        </row>
        <row r="52">
          <cell r="A52" t="str">
            <v>External financing (in billions of CFA francs)</v>
          </cell>
        </row>
        <row r="53">
          <cell r="A53" t="str">
            <v>Project assistance</v>
          </cell>
          <cell r="H53">
            <v>46.314000000000007</v>
          </cell>
          <cell r="I53">
            <v>66.811000000000007</v>
          </cell>
          <cell r="J53">
            <v>72.640939636856814</v>
          </cell>
        </row>
        <row r="54">
          <cell r="A54" t="str">
            <v>Of which</v>
          </cell>
        </row>
        <row r="55">
          <cell r="A55" t="str">
            <v>Grants</v>
          </cell>
          <cell r="H55">
            <v>45.614000000000004</v>
          </cell>
          <cell r="I55">
            <v>59.651000000000003</v>
          </cell>
          <cell r="J55">
            <v>63.963324756075288</v>
          </cell>
        </row>
        <row r="58">
          <cell r="A58" t="str">
            <v>Sources: C.A.R.authorities; and staff estimates and projections.</v>
          </cell>
        </row>
        <row r="59">
          <cell r="A59" t="str">
            <v xml:space="preserve">1/ In terms of CFA francs. </v>
          </cell>
        </row>
      </sheetData>
      <sheetData sheetId="21" refreshError="1">
        <row r="14">
          <cell r="A14" t="str">
            <v>CPI inflation (percent, end of period)</v>
          </cell>
          <cell r="B14" t="str">
            <v>PCPIC</v>
          </cell>
        </row>
        <row r="15">
          <cell r="A15" t="str">
            <v xml:space="preserve">  Original program 2/</v>
          </cell>
          <cell r="B15">
            <v>5</v>
          </cell>
          <cell r="H15">
            <v>2.5</v>
          </cell>
          <cell r="I15">
            <v>2.5</v>
          </cell>
        </row>
        <row r="16">
          <cell r="A16" t="str">
            <v xml:space="preserve">                       review 3/</v>
          </cell>
          <cell r="B16">
            <v>0</v>
          </cell>
          <cell r="H16">
            <v>0</v>
          </cell>
          <cell r="I16">
            <v>0</v>
          </cell>
        </row>
        <row r="17">
          <cell r="A17" t="str">
            <v xml:space="preserve">  Outcome</v>
          </cell>
        </row>
        <row r="19">
          <cell r="A19" t="str">
            <v>Gross domestic investment (% of GDP)</v>
          </cell>
          <cell r="B19" t="str">
            <v>NI_Y</v>
          </cell>
        </row>
        <row r="20">
          <cell r="A20" t="str">
            <v xml:space="preserve">  Original program 2/</v>
          </cell>
          <cell r="B20">
            <v>14.7</v>
          </cell>
          <cell r="H20">
            <v>11.4</v>
          </cell>
          <cell r="I20">
            <v>11.4</v>
          </cell>
        </row>
        <row r="21">
          <cell r="A21" t="str">
            <v xml:space="preserve">                       review 3/</v>
          </cell>
          <cell r="B21">
            <v>6.4967130855527353</v>
          </cell>
          <cell r="H21">
            <v>6.605904384079901</v>
          </cell>
          <cell r="I21">
            <v>6.2602966669457167</v>
          </cell>
        </row>
        <row r="22">
          <cell r="A22" t="str">
            <v xml:space="preserve">  Outcome</v>
          </cell>
        </row>
        <row r="24">
          <cell r="A24" t="str">
            <v xml:space="preserve">Gross national ( )/domestic </v>
          </cell>
          <cell r="B24" t="str">
            <v>NS_Y</v>
          </cell>
        </row>
        <row r="25">
          <cell r="A25" t="str">
            <v xml:space="preserve">   saving (  ) 4/</v>
          </cell>
        </row>
        <row r="26">
          <cell r="A26" t="str">
            <v xml:space="preserve">  (% of GDP)</v>
          </cell>
        </row>
        <row r="27">
          <cell r="A27" t="str">
            <v xml:space="preserve">  Original program 2/</v>
          </cell>
          <cell r="B27">
            <v>7.5</v>
          </cell>
          <cell r="H27">
            <v>8.1</v>
          </cell>
          <cell r="I27">
            <v>8.6</v>
          </cell>
        </row>
        <row r="28">
          <cell r="A28" t="str">
            <v xml:space="preserve">                       review 3/</v>
          </cell>
          <cell r="B28">
            <v>7.1895602630964159</v>
          </cell>
          <cell r="H28">
            <v>7.8028021614113197</v>
          </cell>
          <cell r="I28">
            <v>7.4513492425819061</v>
          </cell>
        </row>
        <row r="29">
          <cell r="A29" t="str">
            <v xml:space="preserve">  Outcome</v>
          </cell>
        </row>
        <row r="31">
          <cell r="A31" t="str">
            <v>Fiscal balance, including grants</v>
          </cell>
          <cell r="B31" t="str">
            <v>GPB_Y</v>
          </cell>
        </row>
        <row r="32">
          <cell r="A32" t="str">
            <v xml:space="preserve">  commitment basis (% of GDP) 5/</v>
          </cell>
        </row>
        <row r="33">
          <cell r="A33" t="str">
            <v xml:space="preserve"> Broadest coverage</v>
          </cell>
        </row>
        <row r="34">
          <cell r="A34" t="str">
            <v xml:space="preserve">  Define coverage: </v>
          </cell>
        </row>
        <row r="35">
          <cell r="A35" t="str">
            <v xml:space="preserve">  Original program 2/</v>
          </cell>
          <cell r="B35">
            <v>-11.2</v>
          </cell>
          <cell r="H35">
            <v>-4.3</v>
          </cell>
          <cell r="I35">
            <v>-3.9</v>
          </cell>
        </row>
        <row r="36">
          <cell r="A36" t="str">
            <v xml:space="preserve">                       review 3/</v>
          </cell>
          <cell r="B36">
            <v>-13.676547826924597</v>
          </cell>
          <cell r="H36">
            <v>-9.8120771329082395</v>
          </cell>
          <cell r="I36">
            <v>-9.1634784163338416</v>
          </cell>
        </row>
        <row r="37">
          <cell r="A37" t="str">
            <v xml:space="preserve">  Outcome</v>
          </cell>
        </row>
        <row r="39">
          <cell r="A39" t="str">
            <v>Fiscal balance, including grants</v>
          </cell>
          <cell r="B39" t="str">
            <v>GCB_Y</v>
          </cell>
        </row>
        <row r="40">
          <cell r="A40" t="str">
            <v xml:space="preserve">  commitment basis 6/</v>
          </cell>
        </row>
        <row r="41">
          <cell r="A41" t="str">
            <v xml:space="preserve">  Define coverage:</v>
          </cell>
        </row>
        <row r="42">
          <cell r="A42" t="str">
            <v xml:space="preserve">  Original program 2/</v>
          </cell>
          <cell r="B42">
            <v>-11.2</v>
          </cell>
          <cell r="H42">
            <v>-4.3</v>
          </cell>
          <cell r="I42">
            <v>-3.9</v>
          </cell>
        </row>
        <row r="43">
          <cell r="A43" t="str">
            <v xml:space="preserve">                       review 3/</v>
          </cell>
          <cell r="B43">
            <v>-13.676547826924597</v>
          </cell>
          <cell r="H43">
            <v>-9.8120771329082395</v>
          </cell>
          <cell r="I43">
            <v>-9.1634784163338416</v>
          </cell>
        </row>
        <row r="44">
          <cell r="A44" t="str">
            <v xml:space="preserve">  Outcome</v>
          </cell>
        </row>
        <row r="46">
          <cell r="A46" t="str">
            <v>Fiscal balance, including grants</v>
          </cell>
          <cell r="B46" t="str">
            <v>_x001E_1_CHECK_x001F_ (= 0)</v>
          </cell>
        </row>
        <row r="47">
          <cell r="A47" t="str">
            <v xml:space="preserve">  commitment basis  </v>
          </cell>
        </row>
        <row r="48">
          <cell r="A48" t="str">
            <v xml:space="preserve">  Original program </v>
          </cell>
          <cell r="B48">
            <v>0.17769582016157059</v>
          </cell>
          <cell r="H48">
            <v>3.7274744236348134E-2</v>
          </cell>
          <cell r="I48">
            <v>4.8350696270954341E-2</v>
          </cell>
        </row>
        <row r="49">
          <cell r="A49" t="str">
            <v xml:space="preserve">                       review 3/</v>
          </cell>
          <cell r="B49">
            <v>0</v>
          </cell>
          <cell r="H49">
            <v>0</v>
          </cell>
          <cell r="I49">
            <v>0</v>
          </cell>
        </row>
        <row r="50">
          <cell r="A50" t="str">
            <v xml:space="preserve">  Outcome</v>
          </cell>
          <cell r="B50">
            <v>0</v>
          </cell>
          <cell r="H50">
            <v>0</v>
          </cell>
          <cell r="I50">
            <v>0</v>
          </cell>
        </row>
        <row r="52">
          <cell r="A52" t="str">
            <v>A.  Revenues (% of GDP) (B+C+D)</v>
          </cell>
        </row>
        <row r="53">
          <cell r="A53" t="str">
            <v xml:space="preserve">  Original program 2/</v>
          </cell>
          <cell r="B53">
            <v>9.0446083596768521</v>
          </cell>
          <cell r="H53">
            <v>10.748618328809076</v>
          </cell>
          <cell r="I53">
            <v>10.643503214596802</v>
          </cell>
        </row>
        <row r="54">
          <cell r="A54" t="str">
            <v>Date 1/</v>
          </cell>
          <cell r="B54">
            <v>9.1964524931131084</v>
          </cell>
          <cell r="H54">
            <v>10.01777709455628</v>
          </cell>
          <cell r="I54">
            <v>10.66430642033165</v>
          </cell>
        </row>
        <row r="55">
          <cell r="A55" t="str">
            <v xml:space="preserve">  Outcome</v>
          </cell>
          <cell r="B55">
            <v>0</v>
          </cell>
          <cell r="H55">
            <v>0</v>
          </cell>
          <cell r="I55">
            <v>0</v>
          </cell>
        </row>
        <row r="57">
          <cell r="A57" t="str">
            <v>B.  Current tax revenues (% of GDP)</v>
          </cell>
          <cell r="B57" t="str">
            <v>GCRCT</v>
          </cell>
        </row>
        <row r="58">
          <cell r="A58" t="str">
            <v xml:space="preserve">  Original program 2/</v>
          </cell>
          <cell r="B58">
            <v>8.6582367404285208</v>
          </cell>
          <cell r="H58">
            <v>10.34529087733441</v>
          </cell>
          <cell r="I58">
            <v>10.253340055457524</v>
          </cell>
        </row>
        <row r="59">
          <cell r="A59" t="str">
            <v xml:space="preserve">                       review 3/</v>
          </cell>
          <cell r="B59">
            <v>8.7976513967845804</v>
          </cell>
          <cell r="H59">
            <v>8.8253290365025077</v>
          </cell>
          <cell r="I59">
            <v>9.5236949473720642</v>
          </cell>
        </row>
        <row r="60">
          <cell r="A60" t="str">
            <v xml:space="preserve">  Outcome</v>
          </cell>
        </row>
        <row r="62">
          <cell r="A62" t="str">
            <v>C.   Current nontax revenues (% of GDP)</v>
          </cell>
          <cell r="B62" t="str">
            <v>GCRNT</v>
          </cell>
        </row>
        <row r="63">
          <cell r="A63" t="str">
            <v xml:space="preserve">  Original program 2/</v>
          </cell>
          <cell r="B63">
            <v>0.38637161924833163</v>
          </cell>
          <cell r="H63">
            <v>0.40332745147466603</v>
          </cell>
          <cell r="I63">
            <v>0.39016315913927641</v>
          </cell>
        </row>
        <row r="64">
          <cell r="A64" t="str">
            <v xml:space="preserve">                       review 3/</v>
          </cell>
          <cell r="B64">
            <v>0.39880109632852884</v>
          </cell>
          <cell r="H64">
            <v>1.1924480580537729</v>
          </cell>
          <cell r="I64">
            <v>1.1406114729595864</v>
          </cell>
        </row>
        <row r="65">
          <cell r="A65" t="str">
            <v xml:space="preserve">  Outcome</v>
          </cell>
        </row>
        <row r="67">
          <cell r="A67" t="str">
            <v>D.  Capital Revenues (% of GDP)</v>
          </cell>
          <cell r="B67" t="str">
            <v>GCRKY</v>
          </cell>
        </row>
        <row r="68">
          <cell r="A68" t="str">
            <v xml:space="preserve">  Original program 2/</v>
          </cell>
          <cell r="B68">
            <v>0</v>
          </cell>
          <cell r="H68">
            <v>0</v>
          </cell>
          <cell r="I68">
            <v>0</v>
          </cell>
        </row>
        <row r="69">
          <cell r="A69" t="str">
            <v xml:space="preserve">                       review 3/</v>
          </cell>
          <cell r="B69">
            <v>0</v>
          </cell>
          <cell r="H69">
            <v>0</v>
          </cell>
          <cell r="I69">
            <v>0</v>
          </cell>
        </row>
        <row r="70">
          <cell r="A70" t="str">
            <v xml:space="preserve">  Outcome</v>
          </cell>
        </row>
        <row r="72">
          <cell r="A72" t="str">
            <v>E.  Grants (% of GDP)</v>
          </cell>
          <cell r="B72" t="str">
            <v>GCG_Y</v>
          </cell>
        </row>
        <row r="73">
          <cell r="A73" t="str">
            <v xml:space="preserve">  Original program 2/</v>
          </cell>
          <cell r="B73">
            <v>0.18247277836318931</v>
          </cell>
          <cell r="H73">
            <v>0</v>
          </cell>
          <cell r="I73">
            <v>0</v>
          </cell>
        </row>
        <row r="74">
          <cell r="A74" t="str">
            <v xml:space="preserve">                       review 3/</v>
          </cell>
          <cell r="B74">
            <v>0.18552434495630316</v>
          </cell>
          <cell r="H74">
            <v>0</v>
          </cell>
          <cell r="I74">
            <v>0</v>
          </cell>
        </row>
        <row r="75">
          <cell r="A75" t="str">
            <v xml:space="preserve">  Outcome</v>
          </cell>
        </row>
        <row r="77">
          <cell r="A77" t="str">
            <v>Total revenues and grants (B+C+D+E)</v>
          </cell>
          <cell r="B77" t="str">
            <v>GCR_Y</v>
          </cell>
        </row>
        <row r="78">
          <cell r="A78" t="str">
            <v xml:space="preserve">  Original program 2/</v>
          </cell>
          <cell r="B78">
            <v>9.2270811380400417</v>
          </cell>
          <cell r="H78">
            <v>10.748618328809076</v>
          </cell>
          <cell r="I78">
            <v>10.643503214596802</v>
          </cell>
        </row>
        <row r="79">
          <cell r="A79" t="str">
            <v xml:space="preserve">                       review 3/</v>
          </cell>
          <cell r="B79">
            <v>9.3819768380694111</v>
          </cell>
          <cell r="H79">
            <v>10.01777709455628</v>
          </cell>
          <cell r="I79">
            <v>10.66430642033165</v>
          </cell>
        </row>
        <row r="80">
          <cell r="A80" t="str">
            <v xml:space="preserve">  Outcome</v>
          </cell>
          <cell r="B80">
            <v>0</v>
          </cell>
          <cell r="H80">
            <v>0</v>
          </cell>
          <cell r="I80">
            <v>0</v>
          </cell>
        </row>
        <row r="84">
          <cell r="A84" t="str">
            <v>Table 5.  Basic Data (concluded)</v>
          </cell>
        </row>
        <row r="87">
          <cell r="A87" t="str">
            <v>Date 1/</v>
          </cell>
          <cell r="B87" t="str">
            <v>t-3</v>
          </cell>
          <cell r="H87" t="str">
            <v>t+3</v>
          </cell>
          <cell r="I87" t="str">
            <v>t+4</v>
          </cell>
        </row>
        <row r="88">
          <cell r="A88" t="str">
            <v>Please fill in the year 't'</v>
          </cell>
          <cell r="B88">
            <v>1995</v>
          </cell>
          <cell r="H88">
            <v>2001</v>
          </cell>
          <cell r="I88">
            <v>2002</v>
          </cell>
        </row>
        <row r="90">
          <cell r="A90" t="str">
            <v>F. Total expenditure and net lending</v>
          </cell>
          <cell r="B90" t="str">
            <v>GCENL</v>
          </cell>
        </row>
        <row r="91">
          <cell r="A91" t="str">
            <v xml:space="preserve">  (G+H+I)</v>
          </cell>
        </row>
        <row r="92">
          <cell r="A92" t="str">
            <v xml:space="preserve">  Original program 2/</v>
          </cell>
          <cell r="B92">
            <v>20.24938531787847</v>
          </cell>
          <cell r="H92">
            <v>15.011343584572728</v>
          </cell>
          <cell r="I92">
            <v>14.495152518325847</v>
          </cell>
        </row>
        <row r="93">
          <cell r="A93" t="str">
            <v xml:space="preserve">                       review 3/</v>
          </cell>
          <cell r="B93">
            <v>23.058524664994007</v>
          </cell>
          <cell r="H93">
            <v>19.829854227464516</v>
          </cell>
          <cell r="I93">
            <v>19.827784836665494</v>
          </cell>
        </row>
        <row r="94">
          <cell r="A94" t="str">
            <v xml:space="preserve">  Outcome</v>
          </cell>
          <cell r="B94">
            <v>0</v>
          </cell>
          <cell r="H94">
            <v>0</v>
          </cell>
          <cell r="I94">
            <v>0</v>
          </cell>
        </row>
        <row r="96">
          <cell r="A96" t="str">
            <v>G.  Current non-interest expenditure</v>
          </cell>
          <cell r="B96" t="str">
            <v>GCECY</v>
          </cell>
        </row>
        <row r="97">
          <cell r="A97" t="str">
            <v xml:space="preserve">  (% of GDP)</v>
          </cell>
        </row>
        <row r="98">
          <cell r="A98" t="str">
            <v xml:space="preserve">  Original program 2/</v>
          </cell>
          <cell r="B98">
            <v>7.8328064629434495</v>
          </cell>
          <cell r="H98">
            <v>5.4827325434837411</v>
          </cell>
          <cell r="I98">
            <v>5.26129108536297</v>
          </cell>
        </row>
        <row r="99">
          <cell r="A99" t="str">
            <v xml:space="preserve">                       review 3/</v>
          </cell>
          <cell r="B99">
            <v>7.9670117644469043</v>
          </cell>
          <cell r="H99">
            <v>7.5165042253269281</v>
          </cell>
          <cell r="I99">
            <v>7.390548059882188</v>
          </cell>
        </row>
        <row r="100">
          <cell r="A100" t="str">
            <v xml:space="preserve">  Outcome</v>
          </cell>
        </row>
        <row r="102">
          <cell r="A102" t="str">
            <v>H.  Interest payments (% of GDP)</v>
          </cell>
          <cell r="B102" t="str">
            <v>GCIPY</v>
          </cell>
        </row>
        <row r="103">
          <cell r="A103" t="str">
            <v xml:space="preserve">  Original program 2/</v>
          </cell>
          <cell r="B103">
            <v>2.2479803301721111</v>
          </cell>
          <cell r="H103">
            <v>1.0335265944038317</v>
          </cell>
          <cell r="I103">
            <v>1.1704894774178294</v>
          </cell>
        </row>
        <row r="104">
          <cell r="A104" t="str">
            <v xml:space="preserve">                       review 3/</v>
          </cell>
          <cell r="B104">
            <v>2.2728341709339666</v>
          </cell>
          <cell r="H104">
            <v>1.34153172884934</v>
          </cell>
          <cell r="I104">
            <v>1.2024624609932557</v>
          </cell>
        </row>
        <row r="105">
          <cell r="A105" t="str">
            <v xml:space="preserve">  Outcome</v>
          </cell>
        </row>
        <row r="107">
          <cell r="A107" t="str">
            <v xml:space="preserve">I.  Capital expenditure &amp; net lending </v>
          </cell>
          <cell r="B107" t="str">
            <v>GCEKY</v>
          </cell>
        </row>
        <row r="108">
          <cell r="A108" t="str">
            <v xml:space="preserve">  (% of GDP)</v>
          </cell>
        </row>
        <row r="109">
          <cell r="A109" t="str">
            <v xml:space="preserve">  Original program 2/</v>
          </cell>
          <cell r="B109">
            <v>10.16859852476291</v>
          </cell>
          <cell r="H109">
            <v>8.4950844466851549</v>
          </cell>
          <cell r="I109">
            <v>8.0633719555450476</v>
          </cell>
        </row>
        <row r="110">
          <cell r="A110" t="str">
            <v xml:space="preserve">                       review 3/</v>
          </cell>
          <cell r="B110">
            <v>12.818678729613136</v>
          </cell>
          <cell r="H110">
            <v>10.97181827328825</v>
          </cell>
          <cell r="I110">
            <v>11.234774315790048</v>
          </cell>
        </row>
        <row r="111">
          <cell r="A111" t="str">
            <v xml:space="preserve">  Outcome</v>
          </cell>
        </row>
        <row r="113">
          <cell r="A113" t="str">
            <v>Current expenditure (G+H)</v>
          </cell>
        </row>
        <row r="114">
          <cell r="A114" t="str">
            <v xml:space="preserve">  Original program 2/</v>
          </cell>
          <cell r="B114">
            <v>10.080786793115561</v>
          </cell>
          <cell r="H114">
            <v>6.5162591378875732</v>
          </cell>
          <cell r="I114">
            <v>6.4317805627807996</v>
          </cell>
        </row>
        <row r="115">
          <cell r="A115" t="str">
            <v xml:space="preserve">                       review 3/</v>
          </cell>
          <cell r="B115">
            <v>10.23984593538087</v>
          </cell>
          <cell r="H115">
            <v>8.8580359541762679</v>
          </cell>
          <cell r="I115">
            <v>8.5930105208754437</v>
          </cell>
        </row>
        <row r="116">
          <cell r="A116" t="str">
            <v xml:space="preserve">  Outcome</v>
          </cell>
          <cell r="B116">
            <v>0</v>
          </cell>
          <cell r="H116">
            <v>0</v>
          </cell>
          <cell r="I116">
            <v>0</v>
          </cell>
        </row>
        <row r="118">
          <cell r="A118" t="str">
            <v>Net Foreign Assets of the Banking</v>
          </cell>
          <cell r="B118" t="str">
            <v>FNFA</v>
          </cell>
        </row>
        <row r="119">
          <cell r="A119" t="str">
            <v xml:space="preserve">  System (billions) 5/</v>
          </cell>
        </row>
        <row r="120">
          <cell r="A120" t="str">
            <v xml:space="preserve">  Original program 2/</v>
          </cell>
          <cell r="B120">
            <v>98.6</v>
          </cell>
          <cell r="H120">
            <v>95.2</v>
          </cell>
          <cell r="I120">
            <v>106</v>
          </cell>
        </row>
        <row r="121">
          <cell r="A121" t="str">
            <v xml:space="preserve">                       review 3/</v>
          </cell>
          <cell r="B121">
            <v>98.644000000000005</v>
          </cell>
          <cell r="H121">
            <v>51.838477549749932</v>
          </cell>
          <cell r="I121">
            <v>56.94395005055194</v>
          </cell>
        </row>
        <row r="122">
          <cell r="A122" t="str">
            <v xml:space="preserve">  Outcome</v>
          </cell>
        </row>
        <row r="124">
          <cell r="A124" t="str">
            <v>Net Domestic Assets of the Banking</v>
          </cell>
          <cell r="B124" t="str">
            <v>FNDA</v>
          </cell>
        </row>
        <row r="125">
          <cell r="A125" t="str">
            <v xml:space="preserve">  System (billions) 5/</v>
          </cell>
        </row>
        <row r="126">
          <cell r="A126" t="str">
            <v xml:space="preserve">  Original program 2/</v>
          </cell>
          <cell r="B126">
            <v>21.6</v>
          </cell>
          <cell r="H126">
            <v>78.7</v>
          </cell>
          <cell r="I126">
            <v>86.3</v>
          </cell>
        </row>
        <row r="127">
          <cell r="A127" t="str">
            <v xml:space="preserve">                       review 3/</v>
          </cell>
          <cell r="B127">
            <v>21.574999999999999</v>
          </cell>
          <cell r="H127">
            <v>54.429688588128528</v>
          </cell>
          <cell r="I127">
            <v>57.006616107763634</v>
          </cell>
        </row>
        <row r="128">
          <cell r="A128" t="str">
            <v xml:space="preserve">  Outcome</v>
          </cell>
        </row>
        <row r="130">
          <cell r="A130" t="str">
            <v>Broad money (billions) 5/</v>
          </cell>
          <cell r="B130" t="str">
            <v>FMB</v>
          </cell>
        </row>
        <row r="131">
          <cell r="A131" t="str">
            <v xml:space="preserve">  Original program 2/</v>
          </cell>
          <cell r="B131">
            <v>120.2</v>
          </cell>
          <cell r="H131">
            <v>173.9</v>
          </cell>
          <cell r="I131">
            <v>192.3</v>
          </cell>
        </row>
        <row r="132">
          <cell r="A132" t="str">
            <v xml:space="preserve">                       review 3/</v>
          </cell>
          <cell r="B132">
            <v>120.21899999999999</v>
          </cell>
          <cell r="H132">
            <v>106.26816613787845</v>
          </cell>
          <cell r="I132">
            <v>113.95056615831557</v>
          </cell>
        </row>
        <row r="133">
          <cell r="A133" t="str">
            <v xml:space="preserve">  Outcome</v>
          </cell>
        </row>
        <row r="135">
          <cell r="A135" t="str">
            <v xml:space="preserve">Nominal interest rate (percent) </v>
          </cell>
          <cell r="B135" t="str">
            <v>FI</v>
          </cell>
        </row>
        <row r="136">
          <cell r="A136" t="str">
            <v>Central Bank Repurchase rate 6/</v>
          </cell>
        </row>
        <row r="137">
          <cell r="A137" t="str">
            <v xml:space="preserve">  Original program 2/</v>
          </cell>
          <cell r="B137">
            <v>10.8</v>
          </cell>
          <cell r="H137" t="str">
            <v>...</v>
          </cell>
          <cell r="I137" t="str">
            <v>...</v>
          </cell>
        </row>
        <row r="138">
          <cell r="A138" t="str">
            <v xml:space="preserve">                       review 3/</v>
          </cell>
          <cell r="B138">
            <v>10.8</v>
          </cell>
        </row>
        <row r="139">
          <cell r="A139" t="str">
            <v xml:space="preserve">  Outcome</v>
          </cell>
        </row>
        <row r="141">
          <cell r="A141" t="str">
            <v>GDP (domestic currency, billions)</v>
          </cell>
          <cell r="B141" t="str">
            <v>NGDP</v>
          </cell>
        </row>
        <row r="142">
          <cell r="A142" t="str">
            <v xml:space="preserve">  Original program 2/</v>
          </cell>
          <cell r="B142">
            <v>569.4</v>
          </cell>
          <cell r="H142">
            <v>793.4</v>
          </cell>
          <cell r="I142">
            <v>845.8</v>
          </cell>
        </row>
        <row r="143">
          <cell r="A143" t="str">
            <v xml:space="preserve">                       review 3/</v>
          </cell>
          <cell r="B143">
            <v>560.0343180000001</v>
          </cell>
          <cell r="H143">
            <v>725.23075043743518</v>
          </cell>
          <cell r="I143">
            <v>777.65955329033636</v>
          </cell>
        </row>
        <row r="144">
          <cell r="A144" t="str">
            <v xml:space="preserve">  Outcome</v>
          </cell>
        </row>
        <row r="147">
          <cell r="A147" t="str">
            <v>1/ t= 1998</v>
          </cell>
        </row>
        <row r="148">
          <cell r="A148" t="str">
            <v>2/  EBS/98/117, July 10, 1998.</v>
          </cell>
        </row>
        <row r="149">
          <cell r="A149" t="str">
            <v>3/ First review</v>
          </cell>
        </row>
        <row r="150">
          <cell r="A150" t="str">
            <v>4/ Gross Domestic saving.</v>
          </cell>
        </row>
        <row r="151">
          <cell r="A151" t="str">
            <v>5/ Valued at programmed exchange rate.</v>
          </cell>
        </row>
        <row r="152">
          <cell r="A152" t="str">
            <v>6/ TIPP</v>
          </cell>
        </row>
      </sheetData>
      <sheetData sheetId="22" refreshError="1">
        <row r="13">
          <cell r="A13" t="str">
            <v xml:space="preserve">  Outcome</v>
          </cell>
        </row>
        <row r="15">
          <cell r="A15" t="str">
            <v>B.  Merchandise imports (+ sign)</v>
          </cell>
          <cell r="B15" t="str">
            <v>BMT</v>
          </cell>
        </row>
        <row r="16">
          <cell r="A16" t="str">
            <v xml:space="preserve">  Original program 3/</v>
          </cell>
          <cell r="B16">
            <v>178.70379645397176</v>
          </cell>
          <cell r="H16">
            <v>198.326359832636</v>
          </cell>
          <cell r="I16">
            <v>206.86192468619248</v>
          </cell>
        </row>
        <row r="17">
          <cell r="A17" t="str">
            <v xml:space="preserve">                       review 3/</v>
          </cell>
          <cell r="B17">
            <v>181.15137247044683</v>
          </cell>
          <cell r="H17">
            <v>138.42255731785798</v>
          </cell>
          <cell r="I17">
            <v>170.08400276539481</v>
          </cell>
        </row>
        <row r="18">
          <cell r="A18" t="str">
            <v xml:space="preserve">  Outcome</v>
          </cell>
        </row>
        <row r="20">
          <cell r="A20" t="str">
            <v>Export volume (percentage change)</v>
          </cell>
          <cell r="B20" t="str">
            <v>TXR_C</v>
          </cell>
        </row>
        <row r="21">
          <cell r="A21" t="str">
            <v xml:space="preserve">  Original program 3/</v>
          </cell>
          <cell r="B21">
            <v>-2.1</v>
          </cell>
          <cell r="H21">
            <v>4</v>
          </cell>
          <cell r="I21">
            <v>4.2</v>
          </cell>
        </row>
        <row r="22">
          <cell r="A22" t="str">
            <v xml:space="preserve">                       review 3/</v>
          </cell>
          <cell r="B22">
            <v>-0.26279503530403758</v>
          </cell>
          <cell r="H22">
            <v>2.8898667265463587</v>
          </cell>
          <cell r="I22">
            <v>4.0100251038106762</v>
          </cell>
        </row>
        <row r="23">
          <cell r="A23" t="str">
            <v xml:space="preserve">  Outcome</v>
          </cell>
        </row>
        <row r="25">
          <cell r="A25" t="str">
            <v>Import volume (percentage change)</v>
          </cell>
          <cell r="B25" t="str">
            <v>TMR_C</v>
          </cell>
        </row>
        <row r="26">
          <cell r="A26" t="str">
            <v xml:space="preserve">  Original program 3/</v>
          </cell>
          <cell r="B26">
            <v>10.4</v>
          </cell>
          <cell r="H26">
            <v>7.1</v>
          </cell>
          <cell r="I26">
            <v>2.8</v>
          </cell>
        </row>
        <row r="27">
          <cell r="A27" t="str">
            <v xml:space="preserve">                       review 3/</v>
          </cell>
          <cell r="B27">
            <v>4.877977147674244</v>
          </cell>
          <cell r="H27">
            <v>20.478151909756463</v>
          </cell>
          <cell r="I27">
            <v>22.31727752066088</v>
          </cell>
        </row>
        <row r="28">
          <cell r="A28" t="str">
            <v xml:space="preserve">  Outcome</v>
          </cell>
        </row>
        <row r="30">
          <cell r="A30" t="str">
            <v>Export unit value (percentage change)</v>
          </cell>
          <cell r="B30" t="str">
            <v>TXP_C</v>
          </cell>
        </row>
        <row r="31">
          <cell r="A31" t="str">
            <v xml:space="preserve">  Original program 3/</v>
          </cell>
          <cell r="B31">
            <v>1.4</v>
          </cell>
          <cell r="H31">
            <v>3.9</v>
          </cell>
          <cell r="I31">
            <v>1.8</v>
          </cell>
        </row>
        <row r="32">
          <cell r="A32" t="str">
            <v xml:space="preserve">                       review 3/</v>
          </cell>
          <cell r="B32">
            <v>1.4</v>
          </cell>
          <cell r="H32">
            <v>-3.7343753356709755</v>
          </cell>
          <cell r="I32">
            <v>4.8382198856515117</v>
          </cell>
        </row>
        <row r="33">
          <cell r="A33" t="str">
            <v xml:space="preserve">  Outcome</v>
          </cell>
        </row>
        <row r="35">
          <cell r="A35" t="str">
            <v>Import unit value (percent change)</v>
          </cell>
          <cell r="B35" t="str">
            <v>TMP_C</v>
          </cell>
        </row>
        <row r="36">
          <cell r="A36" t="str">
            <v xml:space="preserve">  Original program 3/</v>
          </cell>
          <cell r="B36">
            <v>-3.6</v>
          </cell>
          <cell r="H36">
            <v>-0.9</v>
          </cell>
          <cell r="I36">
            <v>1.5</v>
          </cell>
        </row>
        <row r="37">
          <cell r="A37" t="str">
            <v xml:space="preserve">                       review 3/</v>
          </cell>
          <cell r="B37">
            <v>2.9001522500572419</v>
          </cell>
          <cell r="H37">
            <v>-1.8909189617315434</v>
          </cell>
          <cell r="I37">
            <v>-8.6685258644365604E-3</v>
          </cell>
        </row>
        <row r="38">
          <cell r="A38" t="str">
            <v xml:space="preserve">  Outcome</v>
          </cell>
        </row>
        <row r="40">
          <cell r="A40" t="str">
            <v>C.  Noninterest services (net) and</v>
          </cell>
          <cell r="B40" t="str">
            <v>BS_O</v>
          </cell>
        </row>
        <row r="41">
          <cell r="A41" t="str">
            <v xml:space="preserve">      Private Transfers</v>
          </cell>
        </row>
        <row r="42">
          <cell r="A42" t="str">
            <v xml:space="preserve">  Original program 3/</v>
          </cell>
          <cell r="B42">
            <v>-96.764499649404002</v>
          </cell>
          <cell r="H42">
            <v>-104.10041841004184</v>
          </cell>
          <cell r="I42">
            <v>-106.27615062761504</v>
          </cell>
        </row>
        <row r="43">
          <cell r="A43" t="str">
            <v xml:space="preserve">                       review 3/</v>
          </cell>
          <cell r="B43">
            <v>-98.116609897816062</v>
          </cell>
          <cell r="H43">
            <v>-85.04919541040006</v>
          </cell>
          <cell r="I43">
            <v>-100.43607596161539</v>
          </cell>
        </row>
        <row r="44">
          <cell r="A44" t="str">
            <v xml:space="preserve">  Outcome</v>
          </cell>
          <cell r="B44">
            <v>0</v>
          </cell>
          <cell r="H44">
            <v>0</v>
          </cell>
          <cell r="I44">
            <v>0</v>
          </cell>
        </row>
        <row r="46">
          <cell r="A46" t="str">
            <v xml:space="preserve">D.  Services, Credit and Private </v>
          </cell>
          <cell r="B46" t="str">
            <v>BXS_O</v>
          </cell>
        </row>
        <row r="47">
          <cell r="A47" t="str">
            <v xml:space="preserve">    Transfers (excl. interest receipts)</v>
          </cell>
        </row>
        <row r="48">
          <cell r="A48" t="str">
            <v xml:space="preserve">  Original program 3/</v>
          </cell>
          <cell r="B48">
            <v>42.472202744665942</v>
          </cell>
          <cell r="H48">
            <v>37.154811715481181</v>
          </cell>
          <cell r="I48">
            <v>38.32635983263598</v>
          </cell>
          <cell r="K48" t="str">
            <v>this should be: services (credit) +income (credit)</v>
          </cell>
        </row>
        <row r="49">
          <cell r="A49" t="str">
            <v xml:space="preserve">                       review 3/</v>
          </cell>
          <cell r="B49">
            <v>42.937287116810261</v>
          </cell>
          <cell r="H49">
            <v>21.597025634318882</v>
          </cell>
          <cell r="I49">
            <v>17.998646703186154</v>
          </cell>
          <cell r="K49" t="str">
            <v xml:space="preserve"> - interest received + private transfers (net)</v>
          </cell>
        </row>
        <row r="50">
          <cell r="A50" t="str">
            <v xml:space="preserve">  Outcome</v>
          </cell>
        </row>
        <row r="52">
          <cell r="A52" t="str">
            <v xml:space="preserve">E.  Services, Debit </v>
          </cell>
          <cell r="B52" t="str">
            <v>BMS_O</v>
          </cell>
        </row>
        <row r="53">
          <cell r="A53" t="str">
            <v xml:space="preserve">   (excl. interest payments) (+ sign)</v>
          </cell>
        </row>
        <row r="54">
          <cell r="A54" t="str">
            <v xml:space="preserve">  Original program 3/</v>
          </cell>
          <cell r="B54">
            <v>139.23670239406994</v>
          </cell>
          <cell r="H54">
            <v>141.25523012552301</v>
          </cell>
          <cell r="I54">
            <v>144.60251046025101</v>
          </cell>
          <cell r="K54" t="str">
            <v>this should be: services (debit) + income (debit)</v>
          </cell>
        </row>
        <row r="55">
          <cell r="A55" t="str">
            <v xml:space="preserve">                       review 3/</v>
          </cell>
          <cell r="B55">
            <v>141.05389701462633</v>
          </cell>
          <cell r="H55">
            <v>106.64622104471894</v>
          </cell>
          <cell r="I55">
            <v>118.43472266480154</v>
          </cell>
          <cell r="K55" t="str">
            <v>- interest due</v>
          </cell>
        </row>
        <row r="56">
          <cell r="A56" t="str">
            <v xml:space="preserve">  Outcome</v>
          </cell>
          <cell r="K56" t="str">
            <v>+adjustment for rounding</v>
          </cell>
        </row>
        <row r="58">
          <cell r="A58" t="str">
            <v>F.  Scheduled Net Interest Payments (+)</v>
          </cell>
          <cell r="B58" t="str">
            <v>BS_I</v>
          </cell>
        </row>
        <row r="59">
          <cell r="A59" t="str">
            <v xml:space="preserve">  Original program 3/</v>
          </cell>
          <cell r="B59">
            <v>17.229289792647503</v>
          </cell>
          <cell r="H59">
            <v>13.89121338912134</v>
          </cell>
          <cell r="I59">
            <v>13.723849372384937</v>
          </cell>
          <cell r="K59" t="str">
            <v>Income debit interest - income credit interest</v>
          </cell>
        </row>
        <row r="60">
          <cell r="A60" t="str">
            <v xml:space="preserve">                       review 3/</v>
          </cell>
          <cell r="B60">
            <v>16.38913651464836</v>
          </cell>
          <cell r="H60">
            <v>11.949644469394119</v>
          </cell>
          <cell r="I60">
            <v>11.643023985386266</v>
          </cell>
        </row>
        <row r="61">
          <cell r="A61" t="str">
            <v xml:space="preserve">  Outcome</v>
          </cell>
        </row>
        <row r="63">
          <cell r="A63" t="str">
            <v>G.  Current account (excl. official</v>
          </cell>
          <cell r="B63" t="str">
            <v>BCAX</v>
          </cell>
        </row>
        <row r="64">
          <cell r="A64" t="str">
            <v xml:space="preserve">    transfers) (A-B+C-F)</v>
          </cell>
        </row>
        <row r="65">
          <cell r="A65" t="str">
            <v xml:space="preserve">  Original program 3/</v>
          </cell>
          <cell r="B65">
            <v>-113.79344886306723</v>
          </cell>
          <cell r="H65">
            <v>-67.447698744769866</v>
          </cell>
          <cell r="I65">
            <v>-62.761506276150627</v>
          </cell>
        </row>
        <row r="66">
          <cell r="A66" t="str">
            <v xml:space="preserve">                       review 3/</v>
          </cell>
          <cell r="B66">
            <v>-109.42470052987579</v>
          </cell>
          <cell r="H66">
            <v>-87.779026084714914</v>
          </cell>
          <cell r="I66">
            <v>-120.42501924675409</v>
          </cell>
          <cell r="K66" t="str">
            <v>should be: current account (5th manual)</v>
          </cell>
        </row>
        <row r="67">
          <cell r="A67" t="str">
            <v xml:space="preserve">  Outcome</v>
          </cell>
          <cell r="K67" t="str">
            <v>-current official transfers</v>
          </cell>
        </row>
        <row r="69">
          <cell r="A69" t="str">
            <v>Current account (excl. official</v>
          </cell>
        </row>
        <row r="70">
          <cell r="A70" t="str">
            <v xml:space="preserve">    transfers)</v>
          </cell>
        </row>
        <row r="71">
          <cell r="A71" t="str">
            <v xml:space="preserve">  Original program 3/</v>
          </cell>
          <cell r="B71">
            <v>0</v>
          </cell>
          <cell r="H71">
            <v>0</v>
          </cell>
          <cell r="I71">
            <v>0</v>
          </cell>
        </row>
        <row r="72">
          <cell r="A72" t="str">
            <v xml:space="preserve">                       review 3/</v>
          </cell>
          <cell r="B72">
            <v>0</v>
          </cell>
          <cell r="H72">
            <v>0</v>
          </cell>
          <cell r="I72">
            <v>0</v>
          </cell>
        </row>
        <row r="73">
          <cell r="A73" t="str">
            <v xml:space="preserve">  Outcome</v>
          </cell>
          <cell r="B73">
            <v>0</v>
          </cell>
          <cell r="H73">
            <v>0</v>
          </cell>
          <cell r="I73">
            <v>0</v>
          </cell>
        </row>
        <row r="76">
          <cell r="A76" t="str">
            <v>Table 6.  Balance of payments and debt (continued)</v>
          </cell>
        </row>
        <row r="79">
          <cell r="A79" t="str">
            <v>Date 2/</v>
          </cell>
          <cell r="B79" t="str">
            <v>t-3</v>
          </cell>
          <cell r="H79" t="str">
            <v>t+3</v>
          </cell>
          <cell r="I79" t="str">
            <v>t+4</v>
          </cell>
        </row>
        <row r="80">
          <cell r="A80" t="str">
            <v>Please fill in the year 't'</v>
          </cell>
          <cell r="B80">
            <v>1995</v>
          </cell>
          <cell r="H80">
            <v>2001</v>
          </cell>
          <cell r="I80">
            <v>2002</v>
          </cell>
        </row>
        <row r="82">
          <cell r="A82" t="str">
            <v>H.  Official transfers (net) 5/</v>
          </cell>
          <cell r="B82" t="str">
            <v>BTRG</v>
          </cell>
        </row>
        <row r="83">
          <cell r="A83" t="str">
            <v xml:space="preserve">  Original program 3/</v>
          </cell>
          <cell r="B83">
            <v>104.4776119402985</v>
          </cell>
          <cell r="H83">
            <v>59.581589958159</v>
          </cell>
          <cell r="I83">
            <v>59.916317991631793</v>
          </cell>
        </row>
        <row r="84">
          <cell r="A84" t="str">
            <v xml:space="preserve">                       review 3/</v>
          </cell>
          <cell r="B84">
            <v>40.93691099449245</v>
          </cell>
          <cell r="H84">
            <v>27.152250877129333</v>
          </cell>
          <cell r="I84">
            <v>31.850398574472077</v>
          </cell>
          <cell r="K84" t="str">
            <v>including project grants, current transfers and debt cancellation see footnote 5/</v>
          </cell>
        </row>
        <row r="85">
          <cell r="A85" t="str">
            <v xml:space="preserve">  Outcome</v>
          </cell>
        </row>
        <row r="87">
          <cell r="A87" t="str">
            <v>I.  Official borrowing from multilat.</v>
          </cell>
          <cell r="B87" t="str">
            <v>BK_MB</v>
          </cell>
        </row>
        <row r="88">
          <cell r="A88" t="str">
            <v xml:space="preserve">   and bilateral lenders (excl. Fund)</v>
          </cell>
        </row>
        <row r="89">
          <cell r="A89" t="str">
            <v xml:space="preserve">  Original program 3/</v>
          </cell>
          <cell r="B89">
            <v>30.451768005609537</v>
          </cell>
          <cell r="H89">
            <v>9.3723849372384933</v>
          </cell>
          <cell r="I89">
            <v>9.3723849372384933</v>
          </cell>
          <cell r="K89" t="str">
            <v>(excluding the future financing gaps)</v>
          </cell>
        </row>
        <row r="90">
          <cell r="A90" t="str">
            <v xml:space="preserve">                       review 3/</v>
          </cell>
          <cell r="B90">
            <v>30.488879983971149</v>
          </cell>
          <cell r="H90">
            <v>10.113734340134934</v>
          </cell>
          <cell r="I90">
            <v>12.31417534237522</v>
          </cell>
          <cell r="K90" t="str">
            <v>project loans only; program loans are part of financing gap</v>
          </cell>
        </row>
        <row r="91">
          <cell r="A91" t="str">
            <v xml:space="preserve">  Outcome</v>
          </cell>
        </row>
        <row r="93">
          <cell r="A93" t="str">
            <v>J.  Public commercial borrowing, MLT</v>
          </cell>
          <cell r="B93" t="str">
            <v>BK_PF</v>
          </cell>
        </row>
        <row r="94">
          <cell r="A94" t="str">
            <v xml:space="preserve">  Original program 3/</v>
          </cell>
          <cell r="B94">
            <v>0</v>
          </cell>
          <cell r="H94">
            <v>0</v>
          </cell>
          <cell r="I94">
            <v>0</v>
          </cell>
        </row>
        <row r="95">
          <cell r="A95" t="str">
            <v xml:space="preserve">                       review 3/</v>
          </cell>
          <cell r="B95">
            <v>0</v>
          </cell>
          <cell r="H95">
            <v>0</v>
          </cell>
          <cell r="I95">
            <v>0</v>
          </cell>
        </row>
        <row r="96">
          <cell r="A96" t="str">
            <v xml:space="preserve">  Outcome</v>
          </cell>
        </row>
        <row r="98">
          <cell r="A98" t="str">
            <v xml:space="preserve">K.  Other net inflows (including </v>
          </cell>
          <cell r="B98" t="str">
            <v>BKMEO</v>
          </cell>
        </row>
        <row r="99">
          <cell r="A99" t="str">
            <v xml:space="preserve">    errors and omissions) 6/</v>
          </cell>
        </row>
        <row r="100">
          <cell r="A100" t="str">
            <v xml:space="preserve">  Original program 3/</v>
          </cell>
          <cell r="B100">
            <v>-19.232695582490233</v>
          </cell>
          <cell r="H100">
            <v>2.8778242677824264</v>
          </cell>
          <cell r="I100">
            <v>8.168200836820084</v>
          </cell>
          <cell r="K100" t="str">
            <v>adjustments for rounding</v>
          </cell>
        </row>
        <row r="101">
          <cell r="A101" t="str">
            <v xml:space="preserve">                       review 3/</v>
          </cell>
          <cell r="B101">
            <v>-16.814757543350769</v>
          </cell>
          <cell r="H101">
            <v>-43.302731539005322</v>
          </cell>
          <cell r="I101">
            <v>23.626199406437316</v>
          </cell>
          <cell r="K101" t="str">
            <v>finc.acc. - public sector net+errors&amp;omissions</v>
          </cell>
        </row>
        <row r="102">
          <cell r="A102" t="str">
            <v xml:space="preserve">  Outcome</v>
          </cell>
        </row>
        <row r="104">
          <cell r="A104" t="str">
            <v xml:space="preserve">L.  Scheduled principal payments </v>
          </cell>
          <cell r="B104" t="str">
            <v>BK_SP</v>
          </cell>
        </row>
        <row r="105">
          <cell r="A105" t="str">
            <v xml:space="preserve">    (excl. Fund) (+ sign)</v>
          </cell>
        </row>
        <row r="106">
          <cell r="A106" t="str">
            <v xml:space="preserve">  Original program 3/</v>
          </cell>
          <cell r="B106">
            <v>23.640188320144247</v>
          </cell>
          <cell r="H106">
            <v>23.598326359832637</v>
          </cell>
          <cell r="I106">
            <v>22.928870292887026</v>
          </cell>
        </row>
        <row r="107">
          <cell r="A107" t="str">
            <v xml:space="preserve">                       review 3/</v>
          </cell>
          <cell r="B107">
            <v>23.642556601883392</v>
          </cell>
          <cell r="H107">
            <v>21.252989845910111</v>
          </cell>
          <cell r="I107">
            <v>26.871854596265901</v>
          </cell>
        </row>
        <row r="108">
          <cell r="A108" t="str">
            <v xml:space="preserve">  Outcome</v>
          </cell>
        </row>
        <row r="110">
          <cell r="A110" t="str">
            <v>M.  Overall balance (G+H+I+J+K-L)</v>
          </cell>
          <cell r="B110" t="str">
            <v>BO</v>
          </cell>
        </row>
        <row r="111">
          <cell r="A111" t="str">
            <v xml:space="preserve">  Original program 3/</v>
          </cell>
          <cell r="B111">
            <v>-21.736952819793668</v>
          </cell>
          <cell r="H111">
            <v>-19.246861924686193</v>
          </cell>
          <cell r="I111">
            <v>-8.2008368200836834</v>
          </cell>
        </row>
        <row r="112">
          <cell r="A112" t="str">
            <v xml:space="preserve">                       review 3/</v>
          </cell>
          <cell r="B112">
            <v>-21.713997689834077</v>
          </cell>
          <cell r="H112">
            <v>-59.060427012046205</v>
          </cell>
          <cell r="I112">
            <v>-22.006898790742937</v>
          </cell>
          <cell r="K112" t="str">
            <v>overall balance (5th manual) - program grants -program loans</v>
          </cell>
        </row>
        <row r="113">
          <cell r="A113" t="str">
            <v xml:space="preserve">  Outcome</v>
          </cell>
        </row>
        <row r="115">
          <cell r="A115" t="str">
            <v>Overall balance</v>
          </cell>
          <cell r="B115" t="str">
            <v>_x001E_1_CHECK_x001F_ (= 0)</v>
          </cell>
        </row>
        <row r="116">
          <cell r="A116" t="str">
            <v xml:space="preserve">  Original program 3/</v>
          </cell>
          <cell r="B116">
            <v>0</v>
          </cell>
          <cell r="H116">
            <v>3.2635983263610058E-2</v>
          </cell>
          <cell r="I116">
            <v>-3.26359832635994E-2</v>
          </cell>
        </row>
        <row r="117">
          <cell r="A117" t="str">
            <v xml:space="preserve">                       review 3/</v>
          </cell>
          <cell r="B117">
            <v>-56.742226006812288</v>
          </cell>
          <cell r="H117">
            <v>-56.00833524031988</v>
          </cell>
          <cell r="I117">
            <v>-57.499201728992432</v>
          </cell>
        </row>
        <row r="118">
          <cell r="A118" t="str">
            <v xml:space="preserve">  Outcome</v>
          </cell>
          <cell r="B118">
            <v>0</v>
          </cell>
          <cell r="H118">
            <v>0</v>
          </cell>
          <cell r="I118">
            <v>0</v>
          </cell>
        </row>
        <row r="121">
          <cell r="A121" t="str">
            <v>Table 6. Balance of payments and debt (concluded)</v>
          </cell>
        </row>
        <row r="123">
          <cell r="A123" t="str">
            <v>Date 2/</v>
          </cell>
          <cell r="B123" t="str">
            <v>t-3</v>
          </cell>
          <cell r="H123" t="str">
            <v>t+3</v>
          </cell>
          <cell r="I123" t="str">
            <v>t+4</v>
          </cell>
        </row>
        <row r="124">
          <cell r="A124" t="str">
            <v>Please fill in the year 't'</v>
          </cell>
          <cell r="B124">
            <v>1995</v>
          </cell>
          <cell r="H124">
            <v>2001</v>
          </cell>
          <cell r="I124">
            <v>2002</v>
          </cell>
        </row>
        <row r="126">
          <cell r="A126" t="str">
            <v>N.  Change in gross reserves (- incr.,</v>
          </cell>
          <cell r="B126" t="str">
            <v>BAFA</v>
          </cell>
        </row>
        <row r="127">
          <cell r="A127" t="str">
            <v xml:space="preserve">    including valuation changes)</v>
          </cell>
        </row>
        <row r="128">
          <cell r="A128" t="str">
            <v xml:space="preserve">  Original program 3/</v>
          </cell>
          <cell r="B128">
            <v>-4</v>
          </cell>
          <cell r="H128">
            <v>-7.1292887029288696</v>
          </cell>
          <cell r="I128">
            <v>-18.07531380753138</v>
          </cell>
        </row>
        <row r="129">
          <cell r="A129" t="str">
            <v xml:space="preserve">                       review 3/</v>
          </cell>
          <cell r="B129">
            <v>-4.0873572430374807</v>
          </cell>
          <cell r="H129">
            <v>14.269405629056285</v>
          </cell>
          <cell r="I129">
            <v>-7.0953686649816916</v>
          </cell>
        </row>
        <row r="130">
          <cell r="A130" t="str">
            <v xml:space="preserve">  Outcome</v>
          </cell>
        </row>
        <row r="132">
          <cell r="A132" t="str">
            <v>O.  Valuation change</v>
          </cell>
          <cell r="B132" t="str">
            <v>BAVC</v>
          </cell>
        </row>
        <row r="133">
          <cell r="A133" t="str">
            <v xml:space="preserve">  Original program 3/</v>
          </cell>
          <cell r="B133">
            <v>0</v>
          </cell>
          <cell r="H133">
            <v>0</v>
          </cell>
          <cell r="I133">
            <v>0</v>
          </cell>
        </row>
        <row r="134">
          <cell r="A134" t="str">
            <v xml:space="preserve">                       review 3/</v>
          </cell>
          <cell r="B134">
            <v>0</v>
          </cell>
          <cell r="H134">
            <v>0</v>
          </cell>
          <cell r="I134">
            <v>0</v>
          </cell>
        </row>
        <row r="135">
          <cell r="A135" t="str">
            <v xml:space="preserve">  Outcome</v>
          </cell>
        </row>
        <row r="137">
          <cell r="A137" t="str">
            <v>P.  Use of Fund credit, net</v>
          </cell>
          <cell r="B137" t="str">
            <v>BAFLI</v>
          </cell>
        </row>
        <row r="138">
          <cell r="A138" t="str">
            <v xml:space="preserve">  Original program 3/</v>
          </cell>
          <cell r="B138">
            <v>-7.4126014224181116</v>
          </cell>
          <cell r="H138">
            <v>0</v>
          </cell>
          <cell r="I138">
            <v>0</v>
          </cell>
        </row>
        <row r="139">
          <cell r="A139" t="str">
            <v xml:space="preserve">                       review 3/</v>
          </cell>
          <cell r="B139">
            <v>-7.3775346300000004</v>
          </cell>
          <cell r="H139">
            <v>0</v>
          </cell>
          <cell r="I139">
            <v>0</v>
          </cell>
          <cell r="K139" t="str">
            <v>see tables: Fund disbursement part of resid. Financing gap</v>
          </cell>
        </row>
        <row r="140">
          <cell r="A140" t="str">
            <v xml:space="preserve">  Outcome</v>
          </cell>
        </row>
        <row r="142">
          <cell r="A142" t="str">
            <v>Q.  Other BOP support  (program fin.)</v>
          </cell>
          <cell r="B142" t="str">
            <v>BEF_O</v>
          </cell>
        </row>
        <row r="143">
          <cell r="A143" t="str">
            <v xml:space="preserve">  Original program 3/</v>
          </cell>
          <cell r="B143">
            <v>2.0815386156465991</v>
          </cell>
          <cell r="H143">
            <v>0</v>
          </cell>
          <cell r="I143">
            <v>0</v>
          </cell>
          <cell r="K143" t="str">
            <v>program grants + loans</v>
          </cell>
        </row>
        <row r="144">
          <cell r="A144" t="str">
            <v xml:space="preserve">                       review 3/</v>
          </cell>
          <cell r="B144">
            <v>2.0817471448607492</v>
          </cell>
          <cell r="H144">
            <v>0</v>
          </cell>
          <cell r="I144">
            <v>0</v>
          </cell>
        </row>
        <row r="145">
          <cell r="A145" t="str">
            <v xml:space="preserve">  Outcome</v>
          </cell>
        </row>
        <row r="147">
          <cell r="A147" t="str">
            <v xml:space="preserve">R.  Change in external arrears </v>
          </cell>
          <cell r="B147" t="str">
            <v>BAR</v>
          </cell>
        </row>
        <row r="148">
          <cell r="A148" t="str">
            <v xml:space="preserve">    (+ increase)</v>
          </cell>
        </row>
        <row r="149">
          <cell r="A149" t="str">
            <v xml:space="preserve">  Original program 3/</v>
          </cell>
          <cell r="B149">
            <v>24.269339994351153</v>
          </cell>
          <cell r="H149">
            <v>0</v>
          </cell>
          <cell r="I149">
            <v>0</v>
          </cell>
        </row>
        <row r="150">
          <cell r="A150" t="str">
            <v xml:space="preserve">                       review 3/</v>
          </cell>
          <cell r="B150">
            <v>24.271771304709233</v>
          </cell>
          <cell r="H150">
            <v>-35.64803724333256</v>
          </cell>
          <cell r="I150">
            <v>0</v>
          </cell>
        </row>
        <row r="151">
          <cell r="A151" t="str">
            <v xml:space="preserve">  Outcome</v>
          </cell>
        </row>
        <row r="153">
          <cell r="A153" t="str">
            <v xml:space="preserve">S.  Rescheduling contracted before </v>
          </cell>
          <cell r="B153" t="str">
            <v>BDRPT</v>
          </cell>
        </row>
        <row r="154">
          <cell r="A154" t="str">
            <v xml:space="preserve">    program 7/</v>
          </cell>
        </row>
        <row r="155">
          <cell r="A155" t="str">
            <v xml:space="preserve">  Original program 3/</v>
          </cell>
          <cell r="B155">
            <v>6.7746924224157432</v>
          </cell>
          <cell r="H155">
            <v>0</v>
          </cell>
          <cell r="I155">
            <v>0</v>
          </cell>
        </row>
        <row r="156">
          <cell r="A156" t="str">
            <v xml:space="preserve">                       review 3/</v>
          </cell>
          <cell r="B156">
            <v>6.7753711133015795</v>
          </cell>
          <cell r="H156">
            <v>0</v>
          </cell>
          <cell r="I156">
            <v>0</v>
          </cell>
        </row>
        <row r="157">
          <cell r="A157" t="str">
            <v xml:space="preserve">  Outcome</v>
          </cell>
        </row>
        <row r="158">
          <cell r="A158" t="str">
            <v>T.  Projected new rescheduling</v>
          </cell>
          <cell r="B158" t="str">
            <v>BDRPR</v>
          </cell>
        </row>
        <row r="159">
          <cell r="A159" t="str">
            <v xml:space="preserve">  Original program 3/</v>
          </cell>
          <cell r="B159">
            <v>0</v>
          </cell>
          <cell r="H159">
            <v>0</v>
          </cell>
          <cell r="I159">
            <v>0</v>
          </cell>
        </row>
        <row r="160">
          <cell r="A160" t="str">
            <v xml:space="preserve">                       review 3/</v>
          </cell>
          <cell r="B160">
            <v>0</v>
          </cell>
          <cell r="H160">
            <v>8.5164429790228322</v>
          </cell>
          <cell r="I160">
            <v>0</v>
          </cell>
        </row>
        <row r="161">
          <cell r="A161" t="str">
            <v xml:space="preserve">  Outcome</v>
          </cell>
        </row>
        <row r="163">
          <cell r="A163" t="str">
            <v xml:space="preserve">U. Programmed financing gap </v>
          </cell>
          <cell r="B163" t="str">
            <v>BEF_G</v>
          </cell>
        </row>
        <row r="164">
          <cell r="A164" t="str">
            <v xml:space="preserve">    (-M-N-O-P-Q-R-S-T)</v>
          </cell>
        </row>
        <row r="165">
          <cell r="A165" t="str">
            <v xml:space="preserve">  Original program 3/</v>
          </cell>
          <cell r="B165">
            <v>0</v>
          </cell>
          <cell r="H165">
            <v>26.343096234309623</v>
          </cell>
          <cell r="I165">
            <v>26.25941422594142</v>
          </cell>
        </row>
        <row r="166">
          <cell r="A166" t="str">
            <v xml:space="preserve">                       review 3/</v>
          </cell>
          <cell r="B166">
            <v>0</v>
          </cell>
          <cell r="H166">
            <v>71.922615647299637</v>
          </cell>
          <cell r="I166">
            <v>29.102267455724629</v>
          </cell>
        </row>
        <row r="167">
          <cell r="A167" t="str">
            <v xml:space="preserve">  Outcome</v>
          </cell>
        </row>
        <row r="169">
          <cell r="A169" t="str">
            <v>Programmed financing gap</v>
          </cell>
          <cell r="B169" t="str">
            <v>_x001E_1_CHECK_x001F_ (= 0)</v>
          </cell>
        </row>
        <row r="170">
          <cell r="A170" t="str">
            <v xml:space="preserve">  Original program 3/</v>
          </cell>
          <cell r="B170">
            <v>2.398320979828128E-2</v>
          </cell>
          <cell r="H170">
            <v>3.3054393305437912E-2</v>
          </cell>
          <cell r="I170">
            <v>1.6736401673643542E-2</v>
          </cell>
        </row>
        <row r="171">
          <cell r="A171" t="str">
            <v xml:space="preserve">                       review 3/</v>
          </cell>
          <cell r="B171">
            <v>4.9999999999998934E-2</v>
          </cell>
          <cell r="H171">
            <v>0</v>
          </cell>
          <cell r="I171">
            <v>0</v>
          </cell>
        </row>
        <row r="172">
          <cell r="A172" t="str">
            <v xml:space="preserve">  Outcome</v>
          </cell>
          <cell r="B172">
            <v>0</v>
          </cell>
          <cell r="H172">
            <v>0</v>
          </cell>
          <cell r="I172">
            <v>0</v>
          </cell>
        </row>
        <row r="174">
          <cell r="A174" t="str">
            <v>Gross reserves</v>
          </cell>
          <cell r="B174" t="str">
            <v>FAFA</v>
          </cell>
        </row>
        <row r="175">
          <cell r="A175" t="str">
            <v xml:space="preserve">  Original program 3/</v>
          </cell>
          <cell r="B175">
            <v>233.39677451667836</v>
          </cell>
          <cell r="H175">
            <v>227.11297071129704</v>
          </cell>
          <cell r="I175">
            <v>245.18828451882845</v>
          </cell>
          <cell r="K175">
            <v>116.503</v>
          </cell>
          <cell r="Q175">
            <v>143.255</v>
          </cell>
          <cell r="R175">
            <v>152.255</v>
          </cell>
        </row>
        <row r="176">
          <cell r="A176" t="str">
            <v xml:space="preserve">                       review 3/</v>
          </cell>
          <cell r="B176">
            <v>233.42616710078144</v>
          </cell>
          <cell r="H176">
            <v>120.84076243913458</v>
          </cell>
          <cell r="I176">
            <v>128.49570744908544</v>
          </cell>
        </row>
        <row r="177">
          <cell r="A177" t="str">
            <v xml:space="preserve">  Outcome</v>
          </cell>
        </row>
        <row r="179">
          <cell r="A179" t="str">
            <v>Cancellation of Stock of Debt 9/</v>
          </cell>
          <cell r="B179" t="str">
            <v>D_R</v>
          </cell>
        </row>
        <row r="180">
          <cell r="A180" t="str">
            <v xml:space="preserve">  Original program 3/</v>
          </cell>
          <cell r="B180">
            <v>0.90153260542922975</v>
          </cell>
          <cell r="H180">
            <v>0</v>
          </cell>
          <cell r="I180">
            <v>0</v>
          </cell>
        </row>
        <row r="181">
          <cell r="A181" t="str">
            <v xml:space="preserve">                       review 3/</v>
          </cell>
          <cell r="B181">
            <v>0.80467296604123728</v>
          </cell>
          <cell r="H181">
            <v>0.31412902481596078</v>
          </cell>
          <cell r="I181">
            <v>0</v>
          </cell>
        </row>
        <row r="182">
          <cell r="A182" t="str">
            <v xml:space="preserve">  Outcome</v>
          </cell>
        </row>
        <row r="183">
          <cell r="K183">
            <v>-0.53</v>
          </cell>
          <cell r="Q183">
            <v>0</v>
          </cell>
          <cell r="R183">
            <v>0</v>
          </cell>
        </row>
        <row r="184">
          <cell r="A184" t="str">
            <v>Scheduled Debt service</v>
          </cell>
          <cell r="B184" t="str">
            <v>DS</v>
          </cell>
          <cell r="K184">
            <v>-3.7</v>
          </cell>
          <cell r="Q184">
            <v>-0.48823260937226842</v>
          </cell>
          <cell r="R184">
            <v>0</v>
          </cell>
          <cell r="S184">
            <v>0</v>
          </cell>
        </row>
        <row r="185">
          <cell r="A185" t="str">
            <v xml:space="preserve">  Original program 3/</v>
          </cell>
          <cell r="B185">
            <v>49.34388460382651</v>
          </cell>
          <cell r="H185">
            <v>38.2928870292887</v>
          </cell>
          <cell r="I185">
            <v>36.65271966527196</v>
          </cell>
        </row>
        <row r="186">
          <cell r="A186" t="str">
            <v xml:space="preserve">                       review 3/</v>
          </cell>
          <cell r="B186">
            <v>40.031693116531756</v>
          </cell>
          <cell r="H186">
            <v>59.043514087385596</v>
          </cell>
          <cell r="I186">
            <v>38.514878581652169</v>
          </cell>
          <cell r="K186" t="str">
            <v>debt service + Fund repayments and interest</v>
          </cell>
        </row>
        <row r="187">
          <cell r="A187" t="str">
            <v xml:space="preserve">  Outcome</v>
          </cell>
        </row>
        <row r="189">
          <cell r="A189" t="str">
            <v>External debt (including Fund) 10/</v>
          </cell>
          <cell r="B189" t="str">
            <v>DL</v>
          </cell>
        </row>
        <row r="190">
          <cell r="A190" t="str">
            <v xml:space="preserve">  Original program 3/</v>
          </cell>
          <cell r="B190">
            <v>887.70910547931487</v>
          </cell>
          <cell r="H190">
            <v>880.50209205020928</v>
          </cell>
          <cell r="I190">
            <v>912.8</v>
          </cell>
        </row>
        <row r="191">
          <cell r="A191" t="str">
            <v xml:space="preserve">                       review 3/</v>
          </cell>
          <cell r="B191" t="e">
            <v>#REF!</v>
          </cell>
          <cell r="H191" t="e">
            <v>#REF!</v>
          </cell>
          <cell r="I191" t="e">
            <v>#REF!</v>
          </cell>
        </row>
        <row r="192">
          <cell r="A192" t="str">
            <v xml:space="preserve">  Outcome</v>
          </cell>
        </row>
        <row r="194">
          <cell r="A194" t="str">
            <v>GDP (in millions of U.S. dollars/SDRs)</v>
          </cell>
          <cell r="B194" t="str">
            <v>NGDPD</v>
          </cell>
        </row>
        <row r="195">
          <cell r="A195" t="str">
            <v xml:space="preserve">  Original program 3/</v>
          </cell>
          <cell r="B195">
            <v>1140.739256736452</v>
          </cell>
          <cell r="H195">
            <v>1327.8661087866108</v>
          </cell>
          <cell r="I195">
            <v>1415.5648535564853</v>
          </cell>
        </row>
        <row r="196">
          <cell r="A196" t="str">
            <v xml:space="preserve">                       review 3/</v>
          </cell>
          <cell r="B196">
            <v>1122.0883951112005</v>
          </cell>
          <cell r="H196">
            <v>1024.4121711202399</v>
          </cell>
          <cell r="I196">
            <v>1103.5562452879826</v>
          </cell>
        </row>
        <row r="197">
          <cell r="A197" t="str">
            <v xml:space="preserve">  Outcome</v>
          </cell>
        </row>
        <row r="199">
          <cell r="A199" t="str">
            <v xml:space="preserve">Exchange rate vis-a-vis numeraire </v>
          </cell>
          <cell r="B199" t="str">
            <v>ENDA</v>
          </cell>
        </row>
        <row r="200">
          <cell r="A200" t="str">
            <v xml:space="preserve">   (average)</v>
          </cell>
        </row>
        <row r="201">
          <cell r="A201" t="str">
            <v xml:space="preserve">  Original program 3/</v>
          </cell>
          <cell r="B201">
            <v>499.15</v>
          </cell>
          <cell r="H201">
            <v>597.5</v>
          </cell>
          <cell r="I201">
            <v>597.5</v>
          </cell>
        </row>
        <row r="202">
          <cell r="A202" t="str">
            <v xml:space="preserve">                       review 3/</v>
          </cell>
          <cell r="B202">
            <v>499.09999999999997</v>
          </cell>
          <cell r="H202">
            <v>707.94819788636778</v>
          </cell>
          <cell r="I202">
            <v>704.6850186484146</v>
          </cell>
        </row>
        <row r="203">
          <cell r="A203" t="str">
            <v xml:space="preserve">  Outcome</v>
          </cell>
        </row>
        <row r="206">
          <cell r="A206" t="str">
            <v xml:space="preserve">1/ in U.S. dollars </v>
          </cell>
        </row>
        <row r="207">
          <cell r="A207" t="str">
            <v>2/ Data should be reported for three pre-program years, and for five years beginning with the</v>
          </cell>
        </row>
        <row r="208">
          <cell r="A208" t="str">
            <v xml:space="preserve">   first program year.  The year 't' is the first year of the program.  For SBAs and EFFs</v>
          </cell>
        </row>
        <row r="209">
          <cell r="A209" t="str">
            <v xml:space="preserve">   the first program year is unchanged for each MONA report.  In contrast, annual </v>
          </cell>
        </row>
        <row r="210">
          <cell r="A210" t="str">
            <v xml:space="preserve">   arrangements under the ESAF are treated as separate programs in the MONA database.  </v>
          </cell>
        </row>
        <row r="211">
          <cell r="A211" t="str">
            <v xml:space="preserve">   Thus, the year 't' will shift for each annual arrangement.  For example, for a three-year</v>
          </cell>
        </row>
        <row r="212">
          <cell r="A212" t="str">
            <v xml:space="preserve">   ESAF beginning in 1990, 't' = 1990, when reporting data for the first annual</v>
          </cell>
        </row>
        <row r="213">
          <cell r="A213" t="str">
            <v xml:space="preserve">   arrangement, 't' = 1991 when reporting data for the second annual arrangement, and so on.</v>
          </cell>
        </row>
        <row r="214">
          <cell r="A214" t="str">
            <v>3/ Data should be as reported in the staff report of the request of the current arrangement</v>
          </cell>
        </row>
        <row r="215">
          <cell r="A215" t="str">
            <v xml:space="preserve">   (annual arrangement for ESAF) for the "original program".</v>
          </cell>
        </row>
        <row r="216">
          <cell r="A216" t="str">
            <v>4/ Data should be as reported in the staff report of each program review.  Please indicate</v>
          </cell>
        </row>
        <row r="217">
          <cell r="A217" t="str">
            <v xml:space="preserve">   the number of the review (i.e., first review, second review, etc.)</v>
          </cell>
        </row>
        <row r="218">
          <cell r="A218" t="str">
            <v>5/ Including transfers for debt cancellation of current maturities at face value.</v>
          </cell>
        </row>
        <row r="219">
          <cell r="A219" t="str">
            <v>6/ Do not include valuation changes, which should be provided in N and O.</v>
          </cell>
        </row>
        <row r="220">
          <cell r="A220" t="str">
            <v>7/ Interest and principal</v>
          </cell>
        </row>
        <row r="221">
          <cell r="A221" t="str">
            <v>8/ Please define</v>
          </cell>
        </row>
        <row r="222">
          <cell r="A222" t="str">
            <v>9/ Face value of debt canceled.</v>
          </cell>
        </row>
        <row r="223">
          <cell r="A223" t="str">
            <v>10/ Please describe coverage in terms of maturities and debtor.</v>
          </cell>
        </row>
      </sheetData>
      <sheetData sheetId="23" refreshError="1">
        <row r="13">
          <cell r="A13" t="str">
            <v>Current government expenditures</v>
          </cell>
          <cell r="B13" t="str">
            <v>CURGOVEX</v>
          </cell>
          <cell r="H13">
            <v>13.238164084118967</v>
          </cell>
          <cell r="I13">
            <v>14.050921466281119</v>
          </cell>
          <cell r="J13">
            <v>12.497775442764562</v>
          </cell>
          <cell r="K13">
            <v>12.049386941660636</v>
          </cell>
          <cell r="Q13">
            <v>9.2097469256771554</v>
          </cell>
          <cell r="R13">
            <v>8.8580359541762697</v>
          </cell>
          <cell r="S13">
            <v>8.5930105208754437</v>
          </cell>
          <cell r="T13">
            <v>8.3842048750394067</v>
          </cell>
          <cell r="U13">
            <v>8.2079451489323887</v>
          </cell>
          <cell r="V13">
            <v>8.0308766038614277</v>
          </cell>
        </row>
        <row r="14">
          <cell r="A14" t="str">
            <v>Government revenues</v>
          </cell>
          <cell r="B14" t="str">
            <v>GOVREV</v>
          </cell>
          <cell r="H14">
            <v>9.1594979907513991</v>
          </cell>
          <cell r="I14">
            <v>8.889193297278501</v>
          </cell>
          <cell r="J14">
            <v>7.7135158503791628</v>
          </cell>
          <cell r="K14">
            <v>7.4672973172714503</v>
          </cell>
          <cell r="Q14">
            <v>8.834401090371367</v>
          </cell>
          <cell r="R14">
            <v>10.017777094556282</v>
          </cell>
          <cell r="S14">
            <v>10.664306420331652</v>
          </cell>
          <cell r="T14">
            <v>11.384173529806592</v>
          </cell>
          <cell r="U14">
            <v>11.795625459674657</v>
          </cell>
          <cell r="V14">
            <v>12.069099622041184</v>
          </cell>
        </row>
        <row r="15">
          <cell r="A15" t="str">
            <v>Overall balance, commitment basis</v>
          </cell>
          <cell r="B15" t="str">
            <v>BAL</v>
          </cell>
          <cell r="H15">
            <v>-13.822007302147684</v>
          </cell>
          <cell r="I15">
            <v>-14.64179571254107</v>
          </cell>
          <cell r="J15">
            <v>-13.498093565135633</v>
          </cell>
          <cell r="K15">
            <v>-14.886470041843287</v>
          </cell>
          <cell r="Q15">
            <v>-8.6360200884403415</v>
          </cell>
          <cell r="R15">
            <v>-9.8120771329082377</v>
          </cell>
          <cell r="S15">
            <v>-9.1634784163338416</v>
          </cell>
          <cell r="T15">
            <v>-8.4186127619670934</v>
          </cell>
          <cell r="U15">
            <v>-7.9327920770432527</v>
          </cell>
          <cell r="V15">
            <v>-7.5801727621699886</v>
          </cell>
        </row>
        <row r="16">
          <cell r="A16" t="str">
            <v>Narrow primary budget balance</v>
          </cell>
          <cell r="B16" t="str">
            <v>PRIBAL</v>
          </cell>
          <cell r="H16">
            <v>-3.9839159144605318</v>
          </cell>
          <cell r="I16">
            <v>-4.4035015160415938</v>
          </cell>
          <cell r="J16">
            <v>-3.9835990244247279</v>
          </cell>
          <cell r="K16">
            <v>-3.4507638544295101</v>
          </cell>
          <cell r="Q16">
            <v>-0.19756514181552476</v>
          </cell>
          <cell r="R16">
            <v>0.74183285757738981</v>
          </cell>
          <cell r="S16">
            <v>1.3799532810698076</v>
          </cell>
          <cell r="T16">
            <v>1.8919802006219468</v>
          </cell>
          <cell r="U16">
            <v>2.0936841061037734</v>
          </cell>
          <cell r="V16">
            <v>2.169294834163896</v>
          </cell>
        </row>
        <row r="17">
          <cell r="A17" t="str">
            <v xml:space="preserve">Tax revenue </v>
          </cell>
          <cell r="B17" t="str">
            <v>TXREV</v>
          </cell>
          <cell r="H17">
            <v>8.4229417822741883</v>
          </cell>
          <cell r="I17">
            <v>8.1892588914324556</v>
          </cell>
          <cell r="J17">
            <v>7.2015291625768443</v>
          </cell>
          <cell r="K17">
            <v>6.7820982505780378</v>
          </cell>
          <cell r="Q17">
            <v>7.7949224564763844</v>
          </cell>
          <cell r="R17">
            <v>8.8253290365025077</v>
          </cell>
          <cell r="S17">
            <v>9.5236949473720642</v>
          </cell>
          <cell r="T17">
            <v>10.298210518647524</v>
          </cell>
          <cell r="U17">
            <v>10.713482429503031</v>
          </cell>
          <cell r="V17">
            <v>10.992449517427723</v>
          </cell>
        </row>
        <row r="18">
          <cell r="A18" t="str">
            <v xml:space="preserve">Non-tax revenue </v>
          </cell>
          <cell r="B18" t="str">
            <v>NTXREV</v>
          </cell>
          <cell r="H18">
            <v>0.73655620847721182</v>
          </cell>
          <cell r="I18">
            <v>0.69993440584604605</v>
          </cell>
          <cell r="J18">
            <v>0.51198668780231815</v>
          </cell>
          <cell r="K18">
            <v>0.68519906669341313</v>
          </cell>
          <cell r="Q18">
            <v>1.0394786338949826</v>
          </cell>
          <cell r="R18">
            <v>1.1924480580537729</v>
          </cell>
          <cell r="S18">
            <v>1.1406114729595864</v>
          </cell>
          <cell r="T18">
            <v>1.0859630111590681</v>
          </cell>
          <cell r="U18">
            <v>1.0821430301716255</v>
          </cell>
          <cell r="V18">
            <v>1.0766501046134598</v>
          </cell>
        </row>
        <row r="19">
          <cell r="A19" t="str">
            <v xml:space="preserve">Government wage bill </v>
          </cell>
          <cell r="B19" t="str">
            <v>WB</v>
          </cell>
          <cell r="H19">
            <v>6.3609377839704369</v>
          </cell>
          <cell r="I19">
            <v>6.4277002268135206</v>
          </cell>
          <cell r="J19">
            <v>6.2536876364595431</v>
          </cell>
          <cell r="K19">
            <v>5.4161343792560999</v>
          </cell>
          <cell r="Q19">
            <v>4.2168630712471922</v>
          </cell>
          <cell r="R19">
            <v>4.1699831373337419</v>
          </cell>
          <cell r="S19">
            <v>3.9666252243008766</v>
          </cell>
          <cell r="T19">
            <v>3.7581557358152331</v>
          </cell>
          <cell r="U19">
            <v>3.5369022165854349</v>
          </cell>
          <cell r="V19">
            <v>3.3360514517326716</v>
          </cell>
        </row>
        <row r="20">
          <cell r="A20" t="str">
            <v xml:space="preserve">Capital expenditures </v>
          </cell>
          <cell r="B20" t="str">
            <v>CAPEXP</v>
          </cell>
          <cell r="H20">
            <v>9.7433412087801159</v>
          </cell>
          <cell r="I20">
            <v>9.4800675435384498</v>
          </cell>
          <cell r="J20">
            <v>8.7138339727502352</v>
          </cell>
          <cell r="K20">
            <v>10.3043804174541</v>
          </cell>
          <cell r="Q20">
            <v>8.2606742531345514</v>
          </cell>
          <cell r="R20">
            <v>10.97181827328825</v>
          </cell>
          <cell r="S20">
            <v>11.234774315790048</v>
          </cell>
          <cell r="T20">
            <v>11.418581416734277</v>
          </cell>
          <cell r="U20">
            <v>11.520472387785521</v>
          </cell>
          <cell r="V20">
            <v>11.618395780349744</v>
          </cell>
        </row>
        <row r="21">
          <cell r="A21" t="str">
            <v xml:space="preserve">Money </v>
          </cell>
          <cell r="B21" t="str">
            <v>BLANK3</v>
          </cell>
        </row>
        <row r="22">
          <cell r="A22" t="str">
            <v>Broad money  (in percent of GDP)</v>
          </cell>
          <cell r="B22" t="str">
            <v>BRDMONY</v>
          </cell>
          <cell r="H22">
            <v>14.764948203792333</v>
          </cell>
          <cell r="I22">
            <v>15.07717191727234</v>
          </cell>
          <cell r="J22">
            <v>17.563073877802939</v>
          </cell>
          <cell r="K22">
            <v>24.343887580898887</v>
          </cell>
          <cell r="Q22">
            <v>16.183561723918334</v>
          </cell>
          <cell r="R22">
            <v>14.653014378359028</v>
          </cell>
          <cell r="S22">
            <v>14.653014378359028</v>
          </cell>
          <cell r="T22">
            <v>14.653014378359028</v>
          </cell>
          <cell r="U22">
            <v>14.653014378359028</v>
          </cell>
          <cell r="V22">
            <v>14.653014378359028</v>
          </cell>
        </row>
        <row r="23">
          <cell r="A23" t="str">
            <v>Net foreign assets (in percent of GDP)</v>
          </cell>
          <cell r="B23" t="str">
            <v>NFA_GDP</v>
          </cell>
          <cell r="H23">
            <v>3.9758385331475541</v>
          </cell>
          <cell r="I23">
            <v>4.2572976789152994</v>
          </cell>
          <cell r="J23">
            <v>6.5353754795626777</v>
          </cell>
          <cell r="K23">
            <v>19.426713261610903</v>
          </cell>
          <cell r="Q23">
            <v>11.600896724656721</v>
          </cell>
          <cell r="R23">
            <v>7.147859838883373</v>
          </cell>
          <cell r="S23">
            <v>7.322478044488463</v>
          </cell>
          <cell r="T23">
            <v>7.4086096100383276</v>
          </cell>
          <cell r="U23">
            <v>7.5599816527741917</v>
          </cell>
          <cell r="V23">
            <v>7.8116244057135438</v>
          </cell>
        </row>
        <row r="24">
          <cell r="A24" t="str">
            <v>Net domestic assets (in percent of GDP)</v>
          </cell>
          <cell r="B24" t="str">
            <v>NDA_GDP</v>
          </cell>
          <cell r="H24">
            <v>10.789109670644779</v>
          </cell>
          <cell r="I24">
            <v>10.819874238357038</v>
          </cell>
          <cell r="J24">
            <v>11.027698398240267</v>
          </cell>
          <cell r="K24">
            <v>4.9171743192879855</v>
          </cell>
          <cell r="Q24">
            <v>4.5826649992616106</v>
          </cell>
          <cell r="R24">
            <v>7.5051545394756563</v>
          </cell>
          <cell r="S24">
            <v>7.3305363338705645</v>
          </cell>
          <cell r="T24">
            <v>7.2444047683206989</v>
          </cell>
          <cell r="U24">
            <v>7.0930327255848376</v>
          </cell>
          <cell r="V24">
            <v>6.8413899726454828</v>
          </cell>
        </row>
        <row r="25">
          <cell r="A25" t="str">
            <v>Broad money growth (percentage change)</v>
          </cell>
          <cell r="B25" t="str">
            <v>MONEY</v>
          </cell>
          <cell r="H25">
            <v>-4.2243835347283714</v>
          </cell>
          <cell r="I25">
            <v>-2.1540670838034681</v>
          </cell>
          <cell r="J25">
            <v>12.859489114861788</v>
          </cell>
          <cell r="K25">
            <v>78.482521596433102</v>
          </cell>
          <cell r="Q25">
            <v>5.3504939209726432</v>
          </cell>
          <cell r="R25">
            <v>-4.1878173542520214</v>
          </cell>
          <cell r="S25">
            <v>7.2292581114738796</v>
          </cell>
          <cell r="T25">
            <v>7.65806457217586</v>
          </cell>
          <cell r="U25">
            <v>8.3806850117633669</v>
          </cell>
          <cell r="V25">
            <v>8.1410257939341868</v>
          </cell>
        </row>
        <row r="26">
          <cell r="A26" t="str">
            <v>Net foreign assets (percentage change over beginning of period broad money)</v>
          </cell>
          <cell r="B26" t="str">
            <v>NFA</v>
          </cell>
          <cell r="H26">
            <v>-4.0868454661558111</v>
          </cell>
          <cell r="I26">
            <v>0.70092659076144281</v>
          </cell>
          <cell r="J26">
            <v>13.759303910263135</v>
          </cell>
          <cell r="K26">
            <v>68</v>
          </cell>
          <cell r="Q26">
            <v>5.2802051671732633</v>
          </cell>
          <cell r="R26">
            <v>-24.945247581663168</v>
          </cell>
          <cell r="S26">
            <v>4.8043291668154637</v>
          </cell>
          <cell r="T26">
            <v>4.4597490762867205</v>
          </cell>
          <cell r="U26">
            <v>5.3569202331587151</v>
          </cell>
          <cell r="V26">
            <v>6.0573823775442888</v>
          </cell>
        </row>
        <row r="27">
          <cell r="A27" t="str">
            <v>Net domestic assets (percentage change over beginning of period broad money)</v>
          </cell>
          <cell r="B27" t="str">
            <v>NDA</v>
          </cell>
          <cell r="H27">
            <v>-0.13753806857256815</v>
          </cell>
          <cell r="I27">
            <v>-2.8549936745649278</v>
          </cell>
          <cell r="J27">
            <v>-0.89981479540132348</v>
          </cell>
          <cell r="K27">
            <v>10.5</v>
          </cell>
          <cell r="Q27">
            <v>7.0288753799390258E-2</v>
          </cell>
          <cell r="R27">
            <v>20.757430227411152</v>
          </cell>
          <cell r="S27">
            <v>2.4249289446584141</v>
          </cell>
          <cell r="T27">
            <v>3.1983154958891444</v>
          </cell>
          <cell r="U27">
            <v>3.0237647786046566</v>
          </cell>
          <cell r="V27">
            <v>2.0836434163898936</v>
          </cell>
        </row>
        <row r="28">
          <cell r="A28" t="str">
            <v>Credit to the economy incl. public enterprises (percentage change over beginning of period broad money)</v>
          </cell>
          <cell r="B28" t="str">
            <v>CREDECON</v>
          </cell>
          <cell r="H28">
            <v>-17.125126895241841</v>
          </cell>
          <cell r="I28">
            <v>-6.9391732485383137</v>
          </cell>
          <cell r="J28">
            <v>-1.1077331656008671</v>
          </cell>
          <cell r="K28">
            <v>6.3039910827631038</v>
          </cell>
          <cell r="Q28">
            <v>-1.3278875379939172</v>
          </cell>
          <cell r="R28">
            <v>4.5655930907175293</v>
          </cell>
          <cell r="S28">
            <v>3.3844804739141714</v>
          </cell>
          <cell r="T28">
            <v>4.0417346384596309</v>
          </cell>
          <cell r="U28">
            <v>4.3341172394994336</v>
          </cell>
          <cell r="V28">
            <v>4.3203385681912243</v>
          </cell>
        </row>
        <row r="29">
          <cell r="A29" t="str">
            <v>Credit to the govt (percentage change over beginning of period broad money)</v>
          </cell>
          <cell r="B29" t="str">
            <v>CREDGOV</v>
          </cell>
          <cell r="H29">
            <v>22.086321511608865</v>
          </cell>
          <cell r="I29">
            <v>0.96420145655963496</v>
          </cell>
          <cell r="J29">
            <v>1.1793689065939839</v>
          </cell>
          <cell r="K29">
            <v>6.2</v>
          </cell>
          <cell r="Q29">
            <v>6.9262917933130721</v>
          </cell>
          <cell r="R29">
            <v>14.117938374446695</v>
          </cell>
          <cell r="S29">
            <v>-1.4656179770536732</v>
          </cell>
          <cell r="T29">
            <v>-1.3847891378412505</v>
          </cell>
          <cell r="U29">
            <v>-2.5376912290919105</v>
          </cell>
          <cell r="V29">
            <v>-3.4913279728418325</v>
          </cell>
        </row>
        <row r="30">
          <cell r="A30" t="str">
            <v>External sector</v>
          </cell>
          <cell r="B30" t="str">
            <v>BLANK4</v>
          </cell>
        </row>
        <row r="31">
          <cell r="A31" t="str">
            <v>Imports of goods and services/GDP (percent)</v>
          </cell>
          <cell r="B31" t="str">
            <v>MPORT</v>
          </cell>
          <cell r="H31">
            <v>22.364371243028213</v>
          </cell>
          <cell r="I31">
            <v>24.112422268293262</v>
          </cell>
          <cell r="J31">
            <v>22.334151469752545</v>
          </cell>
          <cell r="K31">
            <v>29.704865230106531</v>
          </cell>
          <cell r="Q31">
            <v>22.602752535009159</v>
          </cell>
          <cell r="R31">
            <v>23.702249235338964</v>
          </cell>
          <cell r="S31">
            <v>25.92430357952885</v>
          </cell>
          <cell r="T31">
            <v>25.390165403202047</v>
          </cell>
          <cell r="U31">
            <v>24.934853048405177</v>
          </cell>
          <cell r="V31">
            <v>24.523054248405533</v>
          </cell>
        </row>
        <row r="32">
          <cell r="A32" t="str">
            <v>Exports of goods and services/GDP (percent)</v>
          </cell>
          <cell r="B32" t="str">
            <v>XPORT</v>
          </cell>
          <cell r="H32">
            <v>12.442430627915432</v>
          </cell>
          <cell r="I32">
            <v>11.5033642625136</v>
          </cell>
          <cell r="J32">
            <v>13.985448804322115</v>
          </cell>
          <cell r="K32">
            <v>24.585706430735772</v>
          </cell>
          <cell r="Q32">
            <v>17.533895090162346</v>
          </cell>
          <cell r="R32">
            <v>16.556485762107041</v>
          </cell>
          <cell r="S32">
            <v>16.706961356175817</v>
          </cell>
          <cell r="T32">
            <v>16.905030276657904</v>
          </cell>
          <cell r="U32">
            <v>17.004867249386464</v>
          </cell>
          <cell r="V32">
            <v>16.969098863864655</v>
          </cell>
        </row>
        <row r="33">
          <cell r="A33" t="str">
            <v>Current account/GDP (percent)</v>
          </cell>
          <cell r="B33" t="str">
            <v>CRAB</v>
          </cell>
          <cell r="H33">
            <v>-7.9890156662962291</v>
          </cell>
          <cell r="I33">
            <v>-12.406926854352001</v>
          </cell>
          <cell r="J33">
            <v>-8.5062866211869501</v>
          </cell>
          <cell r="K33">
            <v>-5.0587124335997835</v>
          </cell>
          <cell r="Q33">
            <v>-3.9210013151710217</v>
          </cell>
          <cell r="R33">
            <v>-5.9488656959005066</v>
          </cell>
          <cell r="S33">
            <v>-8.0262896477168422</v>
          </cell>
          <cell r="T33">
            <v>-7.3210758850059285</v>
          </cell>
          <cell r="U33">
            <v>-6.8183658844908903</v>
          </cell>
          <cell r="V33">
            <v>-6.4743361938715909</v>
          </cell>
        </row>
        <row r="34">
          <cell r="A34" t="str">
            <v>(Capital account+Financial account)/GDP (percent)</v>
          </cell>
          <cell r="B34" t="str">
            <v>CPFINBAL</v>
          </cell>
          <cell r="H34">
            <v>5.2262176546716876</v>
          </cell>
          <cell r="I34">
            <v>11.031175888139909</v>
          </cell>
          <cell r="J34">
            <v>8.3267181958120879</v>
          </cell>
          <cell r="K34">
            <v>12.838811953102176</v>
          </cell>
          <cell r="Q34">
            <v>2.0557836391180055</v>
          </cell>
          <cell r="R34">
            <v>0.18356646605427862</v>
          </cell>
          <cell r="S34">
            <v>6.032109569926603</v>
          </cell>
          <cell r="T34">
            <v>5.9662979401379248</v>
          </cell>
          <cell r="U34">
            <v>5.8148051512987129</v>
          </cell>
          <cell r="V34">
            <v>6.0454150009337591</v>
          </cell>
        </row>
        <row r="35">
          <cell r="A35" t="str">
            <v>Overall balance (percent of GDP)</v>
          </cell>
          <cell r="B35" t="str">
            <v>OVRLBAL</v>
          </cell>
          <cell r="H35">
            <v>-2.7627980116245414</v>
          </cell>
          <cell r="I35">
            <v>-1.3757509662120921</v>
          </cell>
          <cell r="J35">
            <v>-0.17956842537486167</v>
          </cell>
          <cell r="K35">
            <v>7.780099519502393</v>
          </cell>
          <cell r="Q35">
            <v>-1.8652176760530159</v>
          </cell>
          <cell r="R35">
            <v>-5.765299229846228</v>
          </cell>
          <cell r="S35">
            <v>-1.9941800777902394</v>
          </cell>
          <cell r="T35">
            <v>-1.354777944868004</v>
          </cell>
          <cell r="U35">
            <v>-1.0035607331921774</v>
          </cell>
          <cell r="V35">
            <v>-0.42892119293783165</v>
          </cell>
        </row>
        <row r="36">
          <cell r="A36" t="str">
            <v>Diamond share of exports</v>
          </cell>
          <cell r="B36" t="str">
            <v>DXPORT</v>
          </cell>
          <cell r="H36">
            <v>53.435808756628234</v>
          </cell>
          <cell r="I36">
            <v>59.782655146712941</v>
          </cell>
          <cell r="J36">
            <v>61.208144501640163</v>
          </cell>
          <cell r="K36">
            <v>48.041490031309678</v>
          </cell>
          <cell r="Q36">
            <v>41.631798429671377</v>
          </cell>
          <cell r="R36">
            <v>45.132106855539057</v>
          </cell>
          <cell r="S36">
            <v>43.703662880114599</v>
          </cell>
          <cell r="T36">
            <v>42.00409575349893</v>
          </cell>
          <cell r="U36">
            <v>40.412820413733463</v>
          </cell>
          <cell r="V36">
            <v>39.341452930750272</v>
          </cell>
        </row>
        <row r="37">
          <cell r="A37" t="str">
            <v>Coffee share of exports</v>
          </cell>
          <cell r="B37" t="str">
            <v>COFFEX</v>
          </cell>
          <cell r="H37">
            <v>5.7473212705038055</v>
          </cell>
          <cell r="I37">
            <v>4.1413566317187511</v>
          </cell>
          <cell r="J37">
            <v>3.8642533559674481</v>
          </cell>
          <cell r="K37">
            <v>6.0772605125699357</v>
          </cell>
          <cell r="Q37">
            <v>6.0856512044217927</v>
          </cell>
          <cell r="R37">
            <v>3.1491414171668959</v>
          </cell>
          <cell r="S37">
            <v>3.6991744009652994</v>
          </cell>
          <cell r="T37">
            <v>4.1894316689097124</v>
          </cell>
          <cell r="U37">
            <v>4.6280326020298874</v>
          </cell>
          <cell r="V37">
            <v>5.2283463651608217</v>
          </cell>
        </row>
        <row r="38">
          <cell r="A38" t="str">
            <v>cotton share of exports</v>
          </cell>
          <cell r="B38" t="str">
            <v>CTTNEX</v>
          </cell>
          <cell r="H38">
            <v>16.531291892444504</v>
          </cell>
          <cell r="I38">
            <v>6.0391694077705358</v>
          </cell>
          <cell r="J38">
            <v>7.3335763578649527</v>
          </cell>
          <cell r="K38">
            <v>6.1397647330994154</v>
          </cell>
          <cell r="Q38">
            <v>7.5303831022277183</v>
          </cell>
          <cell r="R38">
            <v>7.4354376489155269</v>
          </cell>
          <cell r="S38">
            <v>7.1990531820646435</v>
          </cell>
          <cell r="T38">
            <v>6.9027766446644963</v>
          </cell>
          <cell r="U38">
            <v>6.8188375358557209</v>
          </cell>
          <cell r="V38">
            <v>6.7888269943566861</v>
          </cell>
        </row>
        <row r="39">
          <cell r="A39" t="str">
            <v>Wood share of exports</v>
          </cell>
          <cell r="B39" t="str">
            <v>WDEX</v>
          </cell>
          <cell r="H39">
            <v>15.121211329761062</v>
          </cell>
          <cell r="I39">
            <v>19.601963401451602</v>
          </cell>
          <cell r="J39">
            <v>14.38128938259848</v>
          </cell>
          <cell r="K39">
            <v>24.938938990004615</v>
          </cell>
          <cell r="Q39">
            <v>37.717715439745362</v>
          </cell>
          <cell r="R39">
            <v>37.147223375585305</v>
          </cell>
          <cell r="S39">
            <v>38.288995030209513</v>
          </cell>
          <cell r="T39">
            <v>39.876156517018977</v>
          </cell>
          <cell r="U39">
            <v>41.195443487931485</v>
          </cell>
          <cell r="V39">
            <v>41.026422721179472</v>
          </cell>
        </row>
        <row r="40">
          <cell r="A40" t="str">
            <v>Nom. effective exchange rate (1990=100)</v>
          </cell>
          <cell r="B40" t="str">
            <v>NEER</v>
          </cell>
          <cell r="H40">
            <v>107.4</v>
          </cell>
          <cell r="I40">
            <v>123.9</v>
          </cell>
          <cell r="J40">
            <v>136.9</v>
          </cell>
          <cell r="K40">
            <v>85.9</v>
          </cell>
          <cell r="Q40">
            <v>97.977614091721819</v>
          </cell>
          <cell r="R40">
            <v>100.30070397668624</v>
          </cell>
          <cell r="S40">
            <v>100.62622597254578</v>
          </cell>
          <cell r="T40">
            <v>100.91643596042188</v>
          </cell>
          <cell r="U40">
            <v>101.14376429045549</v>
          </cell>
          <cell r="V40">
            <v>101.39051131190338</v>
          </cell>
        </row>
        <row r="41">
          <cell r="A41" t="str">
            <v>Real effective exchange rate (1990=100)</v>
          </cell>
          <cell r="B41" t="str">
            <v>REER</v>
          </cell>
          <cell r="H41">
            <v>94.4</v>
          </cell>
          <cell r="I41">
            <v>94.444999999999993</v>
          </cell>
          <cell r="J41">
            <v>89.74</v>
          </cell>
          <cell r="K41">
            <v>53.42</v>
          </cell>
          <cell r="Q41">
            <v>56.888173673980361</v>
          </cell>
          <cell r="R41">
            <v>58.312794458944289</v>
          </cell>
          <cell r="S41">
            <v>58.678892129275042</v>
          </cell>
          <cell r="T41">
            <v>59.023585729702674</v>
          </cell>
          <cell r="U41">
            <v>59.288067777446649</v>
          </cell>
          <cell r="V41">
            <v>59.620506963396153</v>
          </cell>
        </row>
        <row r="42">
          <cell r="A42" t="str">
            <v>Terms of trade (1990=100)</v>
          </cell>
          <cell r="B42" t="str">
            <v>TT</v>
          </cell>
          <cell r="H42">
            <v>91.237890513133848</v>
          </cell>
          <cell r="I42">
            <v>91.309024257992903</v>
          </cell>
          <cell r="J42">
            <v>95.777441295536761</v>
          </cell>
          <cell r="K42">
            <v>100.76636487278905</v>
          </cell>
          <cell r="Q42">
            <v>78.938758482992455</v>
          </cell>
          <cell r="R42">
            <v>79.569700090797625</v>
          </cell>
          <cell r="S42">
            <v>83.867818186850002</v>
          </cell>
          <cell r="T42">
            <v>88.534874693150883</v>
          </cell>
          <cell r="U42">
            <v>92.404692409458221</v>
          </cell>
          <cell r="V42">
            <v>94.759902631050579</v>
          </cell>
        </row>
        <row r="43">
          <cell r="A43" t="str">
            <v>Terms of trade (annual percentage change)</v>
          </cell>
          <cell r="B43" t="str">
            <v>TT%</v>
          </cell>
          <cell r="H43">
            <v>-8.7621486099802581</v>
          </cell>
          <cell r="I43">
            <v>7.7965135382882522E-2</v>
          </cell>
          <cell r="J43">
            <v>4.8937299175581757</v>
          </cell>
          <cell r="K43">
            <v>5.2088712224605871</v>
          </cell>
          <cell r="Q43">
            <v>-12.816550679832616</v>
          </cell>
          <cell r="R43">
            <v>0.79927987205563511</v>
          </cell>
          <cell r="S43">
            <v>5.4017020186676064</v>
          </cell>
          <cell r="T43">
            <v>5.5647763435351294</v>
          </cell>
          <cell r="U43">
            <v>4.3709529490153614</v>
          </cell>
          <cell r="V43">
            <v>2.5487993739063342</v>
          </cell>
        </row>
        <row r="44">
          <cell r="A44" t="str">
            <v>External Debt</v>
          </cell>
          <cell r="B44" t="str">
            <v>BLANK5</v>
          </cell>
        </row>
        <row r="45">
          <cell r="A45" t="str">
            <v>Total debt (including IMF)</v>
          </cell>
          <cell r="B45" t="str">
            <v>D</v>
          </cell>
          <cell r="H45">
            <v>47.221821599186889</v>
          </cell>
          <cell r="I45">
            <v>55.451624384383059</v>
          </cell>
          <cell r="J45">
            <v>64.205006852339622</v>
          </cell>
          <cell r="K45">
            <v>97.618949794781571</v>
          </cell>
          <cell r="Q45">
            <v>83.075764984647194</v>
          </cell>
          <cell r="R45">
            <v>81.175562142573256</v>
          </cell>
          <cell r="S45">
            <v>73.902409786837737</v>
          </cell>
          <cell r="T45">
            <v>71.280628053419861</v>
          </cell>
          <cell r="U45">
            <v>68.175405615006454</v>
          </cell>
          <cell r="V45">
            <v>64.986499527593864</v>
          </cell>
        </row>
        <row r="46">
          <cell r="A46" t="str">
            <v>Scheduled debt service ratio (% exports)</v>
          </cell>
          <cell r="B46" t="str">
            <v>DSRS</v>
          </cell>
          <cell r="H46">
            <v>21.982856088660732</v>
          </cell>
          <cell r="I46">
            <v>26.04995215503547</v>
          </cell>
          <cell r="J46">
            <v>22.818161855447769</v>
          </cell>
          <cell r="K46">
            <v>15.235481730709823</v>
          </cell>
          <cell r="Q46">
            <v>11.498925417312881</v>
          </cell>
          <cell r="R46">
            <v>14.369755876950629</v>
          </cell>
          <cell r="S46">
            <v>14.526209520001743</v>
          </cell>
          <cell r="T46">
            <v>13.969318665423247</v>
          </cell>
          <cell r="U46">
            <v>14.437441214270615</v>
          </cell>
          <cell r="V46">
            <v>13.979740784699906</v>
          </cell>
        </row>
        <row r="47">
          <cell r="A47" t="str">
            <v>Actual debt service ratio (% exports)</v>
          </cell>
          <cell r="B47" t="str">
            <v>DSRA</v>
          </cell>
          <cell r="H47">
            <v>5.3254053638787839</v>
          </cell>
          <cell r="I47">
            <v>11.426863911428182</v>
          </cell>
          <cell r="J47">
            <v>4.2329631918583459</v>
          </cell>
          <cell r="K47">
            <v>5.4319601586144586</v>
          </cell>
          <cell r="Q47">
            <v>6.1583481387837207</v>
          </cell>
          <cell r="R47">
            <v>14.369755876950629</v>
          </cell>
          <cell r="S47">
            <v>14.526209520001743</v>
          </cell>
          <cell r="T47">
            <v>13.969318665423247</v>
          </cell>
          <cell r="U47">
            <v>14.437441214270615</v>
          </cell>
          <cell r="V47">
            <v>13.979740784699906</v>
          </cell>
        </row>
        <row r="50">
          <cell r="A50" t="str">
            <v>Memo: Nominal GDP</v>
          </cell>
          <cell r="B50" t="str">
            <v>NGDP</v>
          </cell>
          <cell r="H50">
            <v>396.16799999999995</v>
          </cell>
          <cell r="I50">
            <v>379.60699999999997</v>
          </cell>
          <cell r="J50">
            <v>367.78300000000002</v>
          </cell>
          <cell r="K50">
            <v>473.58499999999998</v>
          </cell>
          <cell r="Q50">
            <v>685.34357202764113</v>
          </cell>
          <cell r="R50">
            <v>725.23075043743518</v>
          </cell>
          <cell r="S50">
            <v>777.65955329033636</v>
          </cell>
          <cell r="T50">
            <v>837.21322403300474</v>
          </cell>
          <cell r="U50">
            <v>907.37742721603956</v>
          </cell>
          <cell r="V50">
            <v>981.24725761403386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.V.1"/>
      <sheetName val="Tabl.V.1bis "/>
      <sheetName val="Tabl.V.2"/>
      <sheetName val="Tabl.V.2bis"/>
      <sheetName val="tabl V.3  "/>
      <sheetName val="Tabl.V.4."/>
      <sheetName val="Graph1"/>
      <sheetName val="Tabl 4.1"/>
      <sheetName val="Tabl 4.1."/>
      <sheetName val="Tabl.V.4.2"/>
      <sheetName val="Tabl.V.4.2 bis"/>
      <sheetName val="Tabl.V.4.3"/>
      <sheetName val="Tabl.V.4.3.bis"/>
      <sheetName val="Tabl.V.4.4 "/>
      <sheetName val="Tabl.V.4.4.bis"/>
      <sheetName val="Tabl.V.5"/>
      <sheetName val="Tabl.V.5 (2)"/>
      <sheetName val="Em.Mon."/>
      <sheetName val="Tabl.5.1"/>
      <sheetName val=" Tabl.V5.1bis"/>
      <sheetName val="Tabl.V.6"/>
      <sheetName val="Tabl.V.6.1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>
        <row r="7">
          <cell r="C7" t="str">
            <v>V.4.2. Variations des composantes de la masse monétaire (1)</v>
          </cell>
        </row>
        <row r="8">
          <cell r="C8" t="str">
            <v>(en milliers de CDF )</v>
          </cell>
        </row>
        <row r="10">
          <cell r="C10" t="str">
            <v/>
          </cell>
        </row>
        <row r="11">
          <cell r="E11" t="str">
            <v>2  0  0  0</v>
          </cell>
          <cell r="M11" t="str">
            <v>2  0  0  1</v>
          </cell>
        </row>
        <row r="12">
          <cell r="C12" t="str">
            <v/>
          </cell>
          <cell r="D12" t="str">
            <v>27 mars 98</v>
          </cell>
        </row>
        <row r="13">
          <cell r="C13" t="str">
            <v/>
          </cell>
          <cell r="D13" t="str">
            <v xml:space="preserve">(p) </v>
          </cell>
          <cell r="E13" t="str">
            <v>Janvier</v>
          </cell>
          <cell r="F13" t="str">
            <v>Février</v>
          </cell>
          <cell r="G13" t="str">
            <v>Mars</v>
          </cell>
          <cell r="H13" t="str">
            <v xml:space="preserve"> Juillet</v>
          </cell>
          <cell r="I13" t="str">
            <v xml:space="preserve"> Août</v>
          </cell>
          <cell r="J13" t="str">
            <v xml:space="preserve"> Oct.</v>
          </cell>
          <cell r="K13" t="str">
            <v xml:space="preserve"> Nov.</v>
          </cell>
          <cell r="L13" t="str">
            <v xml:space="preserve">  Déc.</v>
          </cell>
          <cell r="M13" t="str">
            <v xml:space="preserve">  Janv.</v>
          </cell>
          <cell r="N13" t="str">
            <v xml:space="preserve">  Févr.</v>
          </cell>
          <cell r="O13" t="str">
            <v xml:space="preserve">  Mars</v>
          </cell>
          <cell r="P13" t="str">
            <v xml:space="preserve">  Avril </v>
          </cell>
          <cell r="Q13" t="str">
            <v xml:space="preserve">  Mai</v>
          </cell>
          <cell r="R13" t="str">
            <v xml:space="preserve">  Juin</v>
          </cell>
          <cell r="S13" t="str">
            <v xml:space="preserve">  Juillet </v>
          </cell>
          <cell r="T13" t="str">
            <v xml:space="preserve"> Août </v>
          </cell>
          <cell r="U13" t="str">
            <v xml:space="preserve">  Sept. </v>
          </cell>
          <cell r="V13" t="e">
            <v>#REF!</v>
          </cell>
          <cell r="W13" t="e">
            <v>#REF!</v>
          </cell>
          <cell r="X13" t="e">
            <v>#REF!</v>
          </cell>
          <cell r="Y13" t="e">
            <v>#REF!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  <cell r="AE13" t="e">
            <v>#REF!</v>
          </cell>
          <cell r="AF13" t="e">
            <v>#REF!</v>
          </cell>
          <cell r="AG13" t="e">
            <v>#REF!</v>
          </cell>
        </row>
        <row r="14">
          <cell r="C14" t="str">
            <v/>
          </cell>
          <cell r="E14" t="str">
            <v>(1)</v>
          </cell>
          <cell r="F14" t="str">
            <v/>
          </cell>
          <cell r="G14" t="str">
            <v/>
          </cell>
          <cell r="V14" t="str">
            <v>(p)</v>
          </cell>
          <cell r="W14" t="str">
            <v>(p)</v>
          </cell>
          <cell r="Y14" t="str">
            <v>(p)</v>
          </cell>
          <cell r="Z14" t="str">
            <v>(p)</v>
          </cell>
          <cell r="AA14" t="str">
            <v>(p)</v>
          </cell>
          <cell r="AB14" t="str">
            <v>(p)</v>
          </cell>
          <cell r="AD14" t="str">
            <v>(p)</v>
          </cell>
          <cell r="AE14" t="str">
            <v>(p)</v>
          </cell>
          <cell r="AF14" t="str">
            <v>(p)</v>
          </cell>
          <cell r="AG14" t="str">
            <v>(p)</v>
          </cell>
        </row>
        <row r="15">
          <cell r="C15" t="str">
            <v/>
          </cell>
        </row>
        <row r="16">
          <cell r="C16" t="str">
            <v>1. Disponibilités monétaires (M1) (A+B)</v>
          </cell>
          <cell r="D16">
            <v>28954148</v>
          </cell>
          <cell r="E16">
            <v>327179</v>
          </cell>
          <cell r="F16" t="e">
            <v>#REF!</v>
          </cell>
          <cell r="G16" t="e">
            <v>#REF!</v>
          </cell>
          <cell r="H16">
            <v>1949363</v>
          </cell>
          <cell r="I16">
            <v>1026753</v>
          </cell>
          <cell r="J16">
            <v>1170534</v>
          </cell>
          <cell r="K16">
            <v>2928683</v>
          </cell>
          <cell r="L16">
            <v>3346161</v>
          </cell>
          <cell r="M16">
            <v>1271293</v>
          </cell>
          <cell r="N16">
            <v>1938032</v>
          </cell>
          <cell r="O16">
            <v>2970720</v>
          </cell>
          <cell r="P16">
            <v>2639148</v>
          </cell>
          <cell r="Q16">
            <v>2640885</v>
          </cell>
          <cell r="R16">
            <v>3399858</v>
          </cell>
          <cell r="S16">
            <v>2779424</v>
          </cell>
          <cell r="T16">
            <v>-229062</v>
          </cell>
          <cell r="U16">
            <v>-867168</v>
          </cell>
          <cell r="V16">
            <v>1389601</v>
          </cell>
          <cell r="W16">
            <v>255872</v>
          </cell>
          <cell r="X16">
            <v>4124609</v>
          </cell>
          <cell r="Y16">
            <v>3135348</v>
          </cell>
          <cell r="Z16">
            <v>2968688</v>
          </cell>
          <cell r="AA16">
            <v>1283773</v>
          </cell>
          <cell r="AB16">
            <v>829545</v>
          </cell>
          <cell r="AC16">
            <v>-295711</v>
          </cell>
          <cell r="AD16">
            <v>786336</v>
          </cell>
          <cell r="AE16">
            <v>-18354</v>
          </cell>
          <cell r="AF16">
            <v>605692</v>
          </cell>
          <cell r="AG16">
            <v>484787</v>
          </cell>
        </row>
        <row r="17">
          <cell r="G17" t="str">
            <v/>
          </cell>
        </row>
        <row r="18">
          <cell r="C18" t="str">
            <v>A. Circulation fiduciaire hors banques</v>
          </cell>
          <cell r="D18">
            <v>20235751</v>
          </cell>
          <cell r="E18">
            <v>259490</v>
          </cell>
          <cell r="F18" t="e">
            <v>#REF!</v>
          </cell>
          <cell r="G18" t="e">
            <v>#REF!</v>
          </cell>
          <cell r="H18">
            <v>1599428</v>
          </cell>
          <cell r="I18">
            <v>659214</v>
          </cell>
          <cell r="J18">
            <v>329238</v>
          </cell>
          <cell r="K18">
            <v>2567723</v>
          </cell>
          <cell r="L18">
            <v>3344884</v>
          </cell>
          <cell r="M18">
            <v>1793593</v>
          </cell>
          <cell r="N18">
            <v>1883447</v>
          </cell>
          <cell r="O18">
            <v>2213495</v>
          </cell>
          <cell r="P18">
            <v>2961707</v>
          </cell>
          <cell r="Q18">
            <v>1667546</v>
          </cell>
          <cell r="R18">
            <v>3281988</v>
          </cell>
          <cell r="S18">
            <v>762560</v>
          </cell>
          <cell r="T18">
            <v>145233</v>
          </cell>
          <cell r="U18">
            <v>-721691</v>
          </cell>
          <cell r="V18">
            <v>992914</v>
          </cell>
          <cell r="W18">
            <v>-18635</v>
          </cell>
          <cell r="X18">
            <v>3031744</v>
          </cell>
          <cell r="Y18">
            <v>2975840</v>
          </cell>
          <cell r="Z18">
            <v>3045932</v>
          </cell>
          <cell r="AA18">
            <v>868668</v>
          </cell>
          <cell r="AB18">
            <v>-99204</v>
          </cell>
          <cell r="AC18">
            <v>-905477</v>
          </cell>
          <cell r="AD18">
            <v>1182912</v>
          </cell>
          <cell r="AE18">
            <v>5614</v>
          </cell>
          <cell r="AF18">
            <v>292443</v>
          </cell>
          <cell r="AG18">
            <v>124369</v>
          </cell>
        </row>
        <row r="19">
          <cell r="C19" t="str">
            <v/>
          </cell>
          <cell r="D19" t="str">
            <v/>
          </cell>
          <cell r="G19" t="str">
            <v/>
          </cell>
        </row>
        <row r="20">
          <cell r="C20" t="str">
            <v xml:space="preserve">      Emissions monétaires</v>
          </cell>
          <cell r="D20">
            <v>23714378</v>
          </cell>
          <cell r="E20">
            <v>305000</v>
          </cell>
          <cell r="F20" t="e">
            <v>#REF!</v>
          </cell>
          <cell r="G20" t="e">
            <v>#REF!</v>
          </cell>
          <cell r="H20">
            <v>1690150</v>
          </cell>
          <cell r="I20">
            <v>1068799</v>
          </cell>
          <cell r="J20">
            <v>449199</v>
          </cell>
          <cell r="K20">
            <v>2739306</v>
          </cell>
          <cell r="L20">
            <v>3739903</v>
          </cell>
          <cell r="M20">
            <v>2500282</v>
          </cell>
          <cell r="N20">
            <v>2166199</v>
          </cell>
          <cell r="O20">
            <v>1976998</v>
          </cell>
          <cell r="P20">
            <v>3051278</v>
          </cell>
          <cell r="Q20">
            <v>2988411</v>
          </cell>
          <cell r="R20">
            <v>1977993</v>
          </cell>
          <cell r="S20">
            <v>1893995</v>
          </cell>
          <cell r="T20">
            <v>821986</v>
          </cell>
          <cell r="U20">
            <v>-600</v>
          </cell>
          <cell r="V20">
            <v>0</v>
          </cell>
          <cell r="W20">
            <v>0</v>
          </cell>
          <cell r="X20">
            <v>-17716</v>
          </cell>
          <cell r="Y20">
            <v>-17716</v>
          </cell>
          <cell r="Z20">
            <v>-17716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51510</v>
          </cell>
          <cell r="AG20">
            <v>136510</v>
          </cell>
        </row>
        <row r="21">
          <cell r="C21" t="str">
            <v xml:space="preserve">      Encaisses B.C.C..</v>
          </cell>
          <cell r="D21">
            <v>-2399440</v>
          </cell>
          <cell r="E21">
            <v>18514</v>
          </cell>
          <cell r="F21" t="e">
            <v>#REF!</v>
          </cell>
          <cell r="G21" t="e">
            <v>#REF!</v>
          </cell>
          <cell r="H21">
            <v>-63669</v>
          </cell>
          <cell r="I21">
            <v>411142</v>
          </cell>
          <cell r="J21">
            <v>161485</v>
          </cell>
          <cell r="K21">
            <v>49339</v>
          </cell>
          <cell r="L21">
            <v>454437</v>
          </cell>
          <cell r="M21">
            <v>590183</v>
          </cell>
          <cell r="N21">
            <v>182250</v>
          </cell>
          <cell r="O21">
            <v>-400047</v>
          </cell>
          <cell r="P21">
            <v>-43549</v>
          </cell>
          <cell r="Q21">
            <v>224232</v>
          </cell>
          <cell r="R21">
            <v>7027</v>
          </cell>
          <cell r="S21">
            <v>569287</v>
          </cell>
          <cell r="T21">
            <v>269856</v>
          </cell>
          <cell r="U21">
            <v>555473</v>
          </cell>
          <cell r="V21">
            <v>0</v>
          </cell>
          <cell r="W21">
            <v>0</v>
          </cell>
          <cell r="X21">
            <v>-3024599</v>
          </cell>
          <cell r="Y21">
            <v>-3024599</v>
          </cell>
          <cell r="Z21">
            <v>-3024599</v>
          </cell>
          <cell r="AA21">
            <v>0</v>
          </cell>
          <cell r="AB21">
            <v>0</v>
          </cell>
          <cell r="AC21">
            <v>-606</v>
          </cell>
          <cell r="AD21">
            <v>0</v>
          </cell>
          <cell r="AE21">
            <v>0</v>
          </cell>
          <cell r="AF21">
            <v>606</v>
          </cell>
          <cell r="AG21">
            <v>0</v>
          </cell>
        </row>
        <row r="22">
          <cell r="C22" t="str">
            <v xml:space="preserve">      Encaisses B.C.M.</v>
          </cell>
          <cell r="D22">
            <v>-1079187</v>
          </cell>
          <cell r="E22">
            <v>26996</v>
          </cell>
          <cell r="F22" t="e">
            <v>#REF!</v>
          </cell>
          <cell r="G22" t="e">
            <v>#REF!</v>
          </cell>
          <cell r="H22">
            <v>154391</v>
          </cell>
          <cell r="I22">
            <v>-1557</v>
          </cell>
          <cell r="J22">
            <v>-41524</v>
          </cell>
          <cell r="K22">
            <v>122244</v>
          </cell>
          <cell r="L22">
            <v>-59418</v>
          </cell>
          <cell r="M22">
            <v>116506</v>
          </cell>
          <cell r="N22">
            <v>100502</v>
          </cell>
          <cell r="O22">
            <v>163550</v>
          </cell>
          <cell r="P22">
            <v>133120</v>
          </cell>
          <cell r="Q22">
            <v>1096633</v>
          </cell>
          <cell r="R22">
            <v>-1311022</v>
          </cell>
          <cell r="S22">
            <v>562148</v>
          </cell>
          <cell r="T22">
            <v>406897</v>
          </cell>
          <cell r="U22">
            <v>165618</v>
          </cell>
          <cell r="V22">
            <v>-992914</v>
          </cell>
          <cell r="W22">
            <v>18635</v>
          </cell>
          <cell r="X22">
            <v>-24861</v>
          </cell>
          <cell r="Y22">
            <v>31043</v>
          </cell>
          <cell r="Z22">
            <v>-39049</v>
          </cell>
          <cell r="AA22">
            <v>-868668</v>
          </cell>
          <cell r="AB22">
            <v>99204</v>
          </cell>
          <cell r="AC22">
            <v>906083</v>
          </cell>
          <cell r="AD22">
            <v>-1183518</v>
          </cell>
          <cell r="AE22">
            <v>-5614</v>
          </cell>
          <cell r="AF22">
            <v>-240933</v>
          </cell>
          <cell r="AG22">
            <v>-39369</v>
          </cell>
        </row>
        <row r="23">
          <cell r="C23" t="str">
            <v/>
          </cell>
          <cell r="D23" t="str">
            <v/>
          </cell>
          <cell r="G23" t="str">
            <v/>
          </cell>
        </row>
        <row r="24">
          <cell r="C24" t="str">
            <v xml:space="preserve"> B. Dépôts à vue en MN</v>
          </cell>
          <cell r="D24">
            <v>8718397</v>
          </cell>
          <cell r="E24">
            <v>67689</v>
          </cell>
          <cell r="F24" t="e">
            <v>#REF!</v>
          </cell>
          <cell r="G24" t="e">
            <v>#REF!</v>
          </cell>
          <cell r="H24">
            <v>349935</v>
          </cell>
          <cell r="I24">
            <v>367539</v>
          </cell>
          <cell r="J24">
            <v>841296</v>
          </cell>
          <cell r="K24">
            <v>360960</v>
          </cell>
          <cell r="L24">
            <v>1277</v>
          </cell>
          <cell r="M24">
            <v>-522300</v>
          </cell>
          <cell r="N24">
            <v>54585</v>
          </cell>
          <cell r="O24">
            <v>757225</v>
          </cell>
          <cell r="P24">
            <v>-322559</v>
          </cell>
          <cell r="Q24">
            <v>973339</v>
          </cell>
          <cell r="R24">
            <v>117870</v>
          </cell>
          <cell r="S24">
            <v>2016864</v>
          </cell>
          <cell r="T24">
            <v>-374295</v>
          </cell>
          <cell r="U24">
            <v>-145477</v>
          </cell>
          <cell r="V24">
            <v>396687</v>
          </cell>
          <cell r="W24">
            <v>274507</v>
          </cell>
          <cell r="X24">
            <v>1092865</v>
          </cell>
          <cell r="Y24">
            <v>159508</v>
          </cell>
          <cell r="Z24">
            <v>-77244</v>
          </cell>
          <cell r="AA24">
            <v>415105</v>
          </cell>
          <cell r="AB24">
            <v>928749</v>
          </cell>
          <cell r="AC24">
            <v>609766</v>
          </cell>
          <cell r="AD24">
            <v>-396576</v>
          </cell>
          <cell r="AE24">
            <v>-23968</v>
          </cell>
          <cell r="AF24">
            <v>313249</v>
          </cell>
          <cell r="AG24">
            <v>360418</v>
          </cell>
        </row>
        <row r="25">
          <cell r="C25" t="str">
            <v xml:space="preserve">    - B.C.C.         </v>
          </cell>
          <cell r="D25">
            <v>4847294</v>
          </cell>
          <cell r="E25">
            <v>70364</v>
          </cell>
          <cell r="F25">
            <v>-2543</v>
          </cell>
          <cell r="G25" t="e">
            <v>#REF!</v>
          </cell>
          <cell r="H25">
            <v>-3078</v>
          </cell>
          <cell r="I25">
            <v>63065</v>
          </cell>
          <cell r="J25">
            <v>442370</v>
          </cell>
          <cell r="K25">
            <v>36116</v>
          </cell>
          <cell r="L25">
            <v>216775</v>
          </cell>
          <cell r="M25">
            <v>-914000</v>
          </cell>
          <cell r="N25">
            <v>-11190</v>
          </cell>
          <cell r="O25">
            <v>-1255</v>
          </cell>
          <cell r="P25">
            <v>-371651</v>
          </cell>
          <cell r="Q25">
            <v>957881</v>
          </cell>
          <cell r="R25">
            <v>-561865</v>
          </cell>
          <cell r="S25">
            <v>1067162</v>
          </cell>
          <cell r="T25">
            <v>82583</v>
          </cell>
          <cell r="U25">
            <v>-1074275</v>
          </cell>
          <cell r="V25">
            <v>0</v>
          </cell>
          <cell r="W25">
            <v>0</v>
          </cell>
          <cell r="X25">
            <v>172238</v>
          </cell>
          <cell r="Y25">
            <v>172238</v>
          </cell>
          <cell r="Z25">
            <v>172238</v>
          </cell>
          <cell r="AA25">
            <v>0</v>
          </cell>
          <cell r="AB25">
            <v>0</v>
          </cell>
          <cell r="AC25">
            <v>170098</v>
          </cell>
          <cell r="AD25">
            <v>170098</v>
          </cell>
          <cell r="AE25">
            <v>170098</v>
          </cell>
          <cell r="AF25">
            <v>0</v>
          </cell>
          <cell r="AG25">
            <v>0</v>
          </cell>
        </row>
        <row r="26">
          <cell r="C26" t="str">
            <v xml:space="preserve">    - B.C.M.</v>
          </cell>
          <cell r="D26">
            <v>3871103</v>
          </cell>
          <cell r="E26">
            <v>-2675</v>
          </cell>
          <cell r="F26" t="e">
            <v>#REF!</v>
          </cell>
          <cell r="G26" t="e">
            <v>#REF!</v>
          </cell>
          <cell r="H26">
            <v>353013</v>
          </cell>
          <cell r="I26">
            <v>304474</v>
          </cell>
          <cell r="J26">
            <v>398926</v>
          </cell>
          <cell r="K26">
            <v>324844</v>
          </cell>
          <cell r="L26">
            <v>-215498</v>
          </cell>
          <cell r="M26">
            <v>391700</v>
          </cell>
          <cell r="N26">
            <v>65775</v>
          </cell>
          <cell r="O26">
            <v>758480</v>
          </cell>
          <cell r="P26">
            <v>49092</v>
          </cell>
          <cell r="Q26">
            <v>15458</v>
          </cell>
          <cell r="R26">
            <v>679735</v>
          </cell>
          <cell r="S26">
            <v>949702</v>
          </cell>
          <cell r="T26">
            <v>-456878</v>
          </cell>
          <cell r="U26">
            <v>928798</v>
          </cell>
          <cell r="V26">
            <v>396687</v>
          </cell>
          <cell r="W26">
            <v>274507</v>
          </cell>
          <cell r="X26">
            <v>920627</v>
          </cell>
          <cell r="Y26">
            <v>-12730</v>
          </cell>
          <cell r="Z26">
            <v>-249482</v>
          </cell>
          <cell r="AA26">
            <v>415105</v>
          </cell>
          <cell r="AB26">
            <v>928749</v>
          </cell>
          <cell r="AC26">
            <v>439668</v>
          </cell>
          <cell r="AD26">
            <v>-396576</v>
          </cell>
          <cell r="AE26">
            <v>-23968</v>
          </cell>
          <cell r="AF26">
            <v>313249</v>
          </cell>
          <cell r="AG26">
            <v>360418</v>
          </cell>
        </row>
        <row r="27">
          <cell r="G27" t="str">
            <v/>
          </cell>
        </row>
        <row r="28">
          <cell r="A28">
            <v>50</v>
          </cell>
          <cell r="C28" t="str">
            <v xml:space="preserve"> 2. Quasi-monnaie (C+ D+E)</v>
          </cell>
          <cell r="D28" t="str">
            <v/>
          </cell>
          <cell r="E28">
            <v>470741</v>
          </cell>
          <cell r="F28" t="e">
            <v>#REF!</v>
          </cell>
          <cell r="G28" t="e">
            <v>#REF!</v>
          </cell>
          <cell r="H28">
            <v>4637</v>
          </cell>
          <cell r="I28">
            <v>19099</v>
          </cell>
          <cell r="J28">
            <v>2160832</v>
          </cell>
          <cell r="K28">
            <v>-197339</v>
          </cell>
          <cell r="L28">
            <v>224218</v>
          </cell>
          <cell r="M28">
            <v>690737</v>
          </cell>
          <cell r="N28">
            <v>-55610</v>
          </cell>
          <cell r="O28">
            <v>959600</v>
          </cell>
          <cell r="P28">
            <v>-543102</v>
          </cell>
          <cell r="Q28">
            <v>-508912</v>
          </cell>
          <cell r="R28">
            <v>619584</v>
          </cell>
          <cell r="S28">
            <v>333849</v>
          </cell>
          <cell r="T28">
            <v>-202999</v>
          </cell>
          <cell r="U28">
            <v>-26326</v>
          </cell>
          <cell r="V28">
            <v>-6597</v>
          </cell>
          <cell r="W28">
            <v>80000</v>
          </cell>
          <cell r="X28">
            <v>85532</v>
          </cell>
          <cell r="Y28">
            <v>77401</v>
          </cell>
          <cell r="Z28">
            <v>-2584</v>
          </cell>
          <cell r="AA28">
            <v>-14713</v>
          </cell>
          <cell r="AB28">
            <v>-79970</v>
          </cell>
          <cell r="AC28">
            <v>2359</v>
          </cell>
          <cell r="AD28">
            <v>-2359</v>
          </cell>
          <cell r="AE28">
            <v>16</v>
          </cell>
          <cell r="AF28">
            <v>-1</v>
          </cell>
          <cell r="AG28">
            <v>-1016</v>
          </cell>
        </row>
        <row r="29">
          <cell r="G29" t="str">
            <v/>
          </cell>
        </row>
        <row r="30">
          <cell r="C30" t="str">
            <v xml:space="preserve"> C. Dépôts à terme MN</v>
          </cell>
          <cell r="D30">
            <v>37850</v>
          </cell>
          <cell r="E30">
            <v>1669</v>
          </cell>
          <cell r="F30" t="e">
            <v>#REF!</v>
          </cell>
          <cell r="G30" t="e">
            <v>#REF!</v>
          </cell>
          <cell r="H30">
            <v>31101</v>
          </cell>
          <cell r="I30">
            <v>0</v>
          </cell>
          <cell r="J30">
            <v>-13003</v>
          </cell>
          <cell r="K30">
            <v>-2</v>
          </cell>
          <cell r="L30">
            <v>-1994</v>
          </cell>
          <cell r="M30">
            <v>3766</v>
          </cell>
          <cell r="N30">
            <v>14473</v>
          </cell>
          <cell r="O30">
            <v>-14131</v>
          </cell>
          <cell r="P30">
            <v>41656</v>
          </cell>
          <cell r="Q30">
            <v>-27060</v>
          </cell>
          <cell r="R30">
            <v>65144</v>
          </cell>
          <cell r="S30">
            <v>-74573</v>
          </cell>
          <cell r="T30">
            <v>-2658</v>
          </cell>
          <cell r="U30">
            <v>7773</v>
          </cell>
          <cell r="V30">
            <v>-6663</v>
          </cell>
          <cell r="W30">
            <v>80000</v>
          </cell>
          <cell r="X30">
            <v>88080</v>
          </cell>
          <cell r="Y30">
            <v>80015</v>
          </cell>
          <cell r="Z30">
            <v>30</v>
          </cell>
          <cell r="AA30">
            <v>-14713</v>
          </cell>
          <cell r="AB30">
            <v>-79970</v>
          </cell>
          <cell r="AC30">
            <v>2359</v>
          </cell>
          <cell r="AD30">
            <v>-2359</v>
          </cell>
          <cell r="AE30">
            <v>16</v>
          </cell>
          <cell r="AF30">
            <v>-1</v>
          </cell>
          <cell r="AG30">
            <v>-1016</v>
          </cell>
        </row>
        <row r="31">
          <cell r="C31" t="str">
            <v xml:space="preserve">     B.C.C.</v>
          </cell>
          <cell r="D31" t="str">
            <v>-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</row>
        <row r="32">
          <cell r="C32" t="str">
            <v xml:space="preserve">     B.C.M.</v>
          </cell>
          <cell r="D32">
            <v>37850</v>
          </cell>
          <cell r="E32">
            <v>1669</v>
          </cell>
          <cell r="F32" t="e">
            <v>#REF!</v>
          </cell>
          <cell r="G32" t="e">
            <v>#REF!</v>
          </cell>
          <cell r="H32">
            <v>31101</v>
          </cell>
          <cell r="I32">
            <v>0</v>
          </cell>
          <cell r="J32">
            <v>-13003</v>
          </cell>
          <cell r="K32">
            <v>-2</v>
          </cell>
          <cell r="L32">
            <v>-1994</v>
          </cell>
          <cell r="M32">
            <v>3766</v>
          </cell>
          <cell r="N32">
            <v>14473</v>
          </cell>
          <cell r="O32">
            <v>-14131</v>
          </cell>
          <cell r="P32">
            <v>41656</v>
          </cell>
          <cell r="Q32">
            <v>-27060</v>
          </cell>
          <cell r="R32">
            <v>65144</v>
          </cell>
          <cell r="S32">
            <v>-74573</v>
          </cell>
          <cell r="T32">
            <v>-2658</v>
          </cell>
          <cell r="U32">
            <v>7773</v>
          </cell>
          <cell r="V32">
            <v>-6663</v>
          </cell>
          <cell r="W32">
            <v>80000</v>
          </cell>
          <cell r="X32">
            <v>88080</v>
          </cell>
          <cell r="Y32">
            <v>80015</v>
          </cell>
          <cell r="Z32">
            <v>30</v>
          </cell>
          <cell r="AA32">
            <v>-14713</v>
          </cell>
          <cell r="AB32">
            <v>-79970</v>
          </cell>
          <cell r="AC32">
            <v>2359</v>
          </cell>
          <cell r="AD32">
            <v>-2359</v>
          </cell>
          <cell r="AE32">
            <v>16</v>
          </cell>
          <cell r="AF32">
            <v>-1</v>
          </cell>
          <cell r="AG32">
            <v>-1016</v>
          </cell>
        </row>
        <row r="33">
          <cell r="C33" t="str">
            <v xml:space="preserve"> D. Dépôts en devises</v>
          </cell>
          <cell r="E33">
            <v>273585</v>
          </cell>
          <cell r="F33" t="e">
            <v>#REF!</v>
          </cell>
          <cell r="G33" t="e">
            <v>#REF!</v>
          </cell>
          <cell r="H33">
            <v>37515</v>
          </cell>
          <cell r="I33">
            <v>8876</v>
          </cell>
          <cell r="J33">
            <v>1484754</v>
          </cell>
          <cell r="K33">
            <v>-214934</v>
          </cell>
          <cell r="L33">
            <v>21801</v>
          </cell>
          <cell r="M33">
            <v>658139</v>
          </cell>
          <cell r="N33">
            <v>97241</v>
          </cell>
          <cell r="O33">
            <v>745727</v>
          </cell>
          <cell r="P33">
            <v>-452922</v>
          </cell>
          <cell r="Q33">
            <v>-338907</v>
          </cell>
          <cell r="R33">
            <v>544165</v>
          </cell>
          <cell r="S33">
            <v>388426</v>
          </cell>
          <cell r="T33">
            <v>-190589</v>
          </cell>
          <cell r="U33">
            <v>-37606</v>
          </cell>
          <cell r="V33">
            <v>66</v>
          </cell>
          <cell r="W33">
            <v>0</v>
          </cell>
          <cell r="X33">
            <v>664</v>
          </cell>
          <cell r="Y33">
            <v>598</v>
          </cell>
          <cell r="Z33">
            <v>598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</row>
        <row r="34">
          <cell r="C34" t="str">
            <v xml:space="preserve">     B.C.C.</v>
          </cell>
          <cell r="E34">
            <v>43582</v>
          </cell>
          <cell r="F34" t="e">
            <v>#REF!</v>
          </cell>
          <cell r="G34" t="e">
            <v>#REF!</v>
          </cell>
          <cell r="H34">
            <v>-1141</v>
          </cell>
          <cell r="I34">
            <v>320</v>
          </cell>
          <cell r="J34">
            <v>250542</v>
          </cell>
          <cell r="K34">
            <v>-1882</v>
          </cell>
          <cell r="L34">
            <v>-931</v>
          </cell>
          <cell r="M34">
            <v>817619</v>
          </cell>
          <cell r="N34">
            <v>3792</v>
          </cell>
          <cell r="O34">
            <v>-46109</v>
          </cell>
          <cell r="P34">
            <v>1981</v>
          </cell>
          <cell r="Q34">
            <v>-2213</v>
          </cell>
          <cell r="R34">
            <v>-4321</v>
          </cell>
          <cell r="S34">
            <v>-7522</v>
          </cell>
          <cell r="T34">
            <v>2140</v>
          </cell>
          <cell r="U34">
            <v>-295</v>
          </cell>
          <cell r="V34">
            <v>66</v>
          </cell>
          <cell r="W34">
            <v>0</v>
          </cell>
          <cell r="X34">
            <v>664</v>
          </cell>
          <cell r="Y34">
            <v>598</v>
          </cell>
          <cell r="Z34">
            <v>598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</row>
        <row r="35">
          <cell r="C35" t="str">
            <v xml:space="preserve">     B.C.M.</v>
          </cell>
          <cell r="E35">
            <v>230003</v>
          </cell>
          <cell r="F35" t="e">
            <v>#REF!</v>
          </cell>
          <cell r="G35" t="e">
            <v>#REF!</v>
          </cell>
          <cell r="H35">
            <v>38656</v>
          </cell>
          <cell r="I35">
            <v>8556</v>
          </cell>
          <cell r="J35">
            <v>1234212</v>
          </cell>
          <cell r="K35">
            <v>-213052</v>
          </cell>
          <cell r="L35">
            <v>22732</v>
          </cell>
          <cell r="M35">
            <v>-159480</v>
          </cell>
          <cell r="N35">
            <v>93449</v>
          </cell>
          <cell r="O35">
            <v>791836</v>
          </cell>
          <cell r="P35">
            <v>-454903</v>
          </cell>
          <cell r="Q35">
            <v>-336694</v>
          </cell>
          <cell r="R35">
            <v>548486</v>
          </cell>
          <cell r="S35">
            <v>395948</v>
          </cell>
          <cell r="T35">
            <v>-192729</v>
          </cell>
          <cell r="U35">
            <v>-37311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</row>
        <row r="36">
          <cell r="C36" t="str">
            <v>E. Provisions pour importations</v>
          </cell>
          <cell r="E36">
            <v>195487</v>
          </cell>
          <cell r="F36" t="e">
            <v>#REF!</v>
          </cell>
          <cell r="G36" t="e">
            <v>#REF!</v>
          </cell>
          <cell r="H36">
            <v>-63979</v>
          </cell>
          <cell r="I36">
            <v>10223</v>
          </cell>
          <cell r="J36">
            <v>689081</v>
          </cell>
          <cell r="K36">
            <v>17597</v>
          </cell>
          <cell r="L36">
            <v>204411</v>
          </cell>
          <cell r="M36">
            <v>28832</v>
          </cell>
          <cell r="N36">
            <v>-167324</v>
          </cell>
          <cell r="O36">
            <v>228004</v>
          </cell>
          <cell r="P36">
            <v>-131836</v>
          </cell>
          <cell r="Q36">
            <v>-142945</v>
          </cell>
          <cell r="R36">
            <v>10275</v>
          </cell>
          <cell r="S36">
            <v>19996</v>
          </cell>
          <cell r="T36">
            <v>-9752</v>
          </cell>
          <cell r="U36">
            <v>3507</v>
          </cell>
          <cell r="V36">
            <v>0</v>
          </cell>
          <cell r="W36">
            <v>0</v>
          </cell>
          <cell r="X36">
            <v>-3212</v>
          </cell>
          <cell r="Y36">
            <v>-3212</v>
          </cell>
          <cell r="Z36">
            <v>-3212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</row>
        <row r="37">
          <cell r="C37" t="str">
            <v xml:space="preserve">     B.C.C.</v>
          </cell>
          <cell r="E37">
            <v>148443</v>
          </cell>
          <cell r="F37" t="e">
            <v>#REF!</v>
          </cell>
          <cell r="G37" t="e">
            <v>#REF!</v>
          </cell>
          <cell r="H37">
            <v>-6028</v>
          </cell>
          <cell r="I37">
            <v>-5472</v>
          </cell>
          <cell r="J37">
            <v>605985</v>
          </cell>
          <cell r="K37">
            <v>4400</v>
          </cell>
          <cell r="L37">
            <v>51628</v>
          </cell>
          <cell r="M37">
            <v>0</v>
          </cell>
          <cell r="N37">
            <v>17148</v>
          </cell>
          <cell r="O37">
            <v>-14376</v>
          </cell>
          <cell r="P37">
            <v>8089</v>
          </cell>
          <cell r="Q37">
            <v>-41614</v>
          </cell>
          <cell r="R37">
            <v>2018</v>
          </cell>
          <cell r="S37">
            <v>15889</v>
          </cell>
          <cell r="T37">
            <v>35836</v>
          </cell>
          <cell r="U37">
            <v>-17221</v>
          </cell>
          <cell r="V37">
            <v>0</v>
          </cell>
          <cell r="W37">
            <v>0</v>
          </cell>
          <cell r="X37">
            <v>1744</v>
          </cell>
          <cell r="Y37">
            <v>1744</v>
          </cell>
          <cell r="Z37">
            <v>1744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</row>
        <row r="38">
          <cell r="C38" t="str">
            <v xml:space="preserve">     B.C.M</v>
          </cell>
          <cell r="E38">
            <v>47044</v>
          </cell>
          <cell r="F38" t="e">
            <v>#REF!</v>
          </cell>
          <cell r="G38" t="e">
            <v>#REF!</v>
          </cell>
          <cell r="H38">
            <v>-57951</v>
          </cell>
          <cell r="I38">
            <v>15695</v>
          </cell>
          <cell r="J38">
            <v>83096</v>
          </cell>
          <cell r="K38">
            <v>13197</v>
          </cell>
          <cell r="L38">
            <v>152783</v>
          </cell>
          <cell r="M38">
            <v>28832</v>
          </cell>
          <cell r="N38">
            <v>-184472</v>
          </cell>
          <cell r="O38">
            <v>242380</v>
          </cell>
          <cell r="P38">
            <v>-139925</v>
          </cell>
          <cell r="Q38">
            <v>-101331</v>
          </cell>
          <cell r="R38">
            <v>8257</v>
          </cell>
          <cell r="S38">
            <v>4107</v>
          </cell>
          <cell r="T38">
            <v>-45588</v>
          </cell>
          <cell r="U38">
            <v>20728</v>
          </cell>
          <cell r="V38">
            <v>0</v>
          </cell>
          <cell r="W38">
            <v>0</v>
          </cell>
          <cell r="X38">
            <v>-4956</v>
          </cell>
          <cell r="Y38">
            <v>-4956</v>
          </cell>
          <cell r="Z38">
            <v>-4956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</row>
        <row r="40">
          <cell r="C40" t="str">
            <v xml:space="preserve"> MASSE MONETAIRE  (M2) (1+2)</v>
          </cell>
          <cell r="D40">
            <v>36860414</v>
          </cell>
          <cell r="E40">
            <v>797920</v>
          </cell>
          <cell r="F40" t="e">
            <v>#REF!</v>
          </cell>
          <cell r="G40" t="e">
            <v>#REF!</v>
          </cell>
          <cell r="H40">
            <v>1954000</v>
          </cell>
          <cell r="I40">
            <v>1045852</v>
          </cell>
          <cell r="J40">
            <v>3331366</v>
          </cell>
          <cell r="K40">
            <v>2731344</v>
          </cell>
          <cell r="L40">
            <v>3570379</v>
          </cell>
          <cell r="M40">
            <v>1962030</v>
          </cell>
          <cell r="N40">
            <v>1882422</v>
          </cell>
          <cell r="O40">
            <v>3930320</v>
          </cell>
          <cell r="P40">
            <v>2096046</v>
          </cell>
          <cell r="Q40">
            <v>2131973</v>
          </cell>
          <cell r="R40">
            <v>4019442</v>
          </cell>
          <cell r="S40">
            <v>3113273</v>
          </cell>
          <cell r="T40">
            <v>-432061</v>
          </cell>
          <cell r="U40">
            <v>-893494</v>
          </cell>
          <cell r="V40">
            <v>1383004</v>
          </cell>
          <cell r="W40">
            <v>335872</v>
          </cell>
          <cell r="X40">
            <v>4210141</v>
          </cell>
          <cell r="Y40">
            <v>3212749</v>
          </cell>
          <cell r="Z40">
            <v>2966104</v>
          </cell>
          <cell r="AA40">
            <v>1269060</v>
          </cell>
          <cell r="AB40">
            <v>749575</v>
          </cell>
          <cell r="AC40">
            <v>-293352</v>
          </cell>
          <cell r="AD40">
            <v>783977</v>
          </cell>
          <cell r="AE40">
            <v>-18338</v>
          </cell>
          <cell r="AF40">
            <v>605691</v>
          </cell>
          <cell r="AG40">
            <v>483771</v>
          </cell>
        </row>
        <row r="41">
          <cell r="C41" t="str">
            <v/>
          </cell>
          <cell r="D41" t="str">
            <v/>
          </cell>
        </row>
        <row r="42">
          <cell r="C42" t="str">
            <v>(1)  Sans effet taux de change sur les rubriques dépôts en devises et provisions pour importations à partir de mai 2001.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9">
    <tabColor rgb="FFBE9BCB"/>
  </sheetPr>
  <dimension ref="A5:XFB63"/>
  <sheetViews>
    <sheetView showGridLines="0" tabSelected="1" zoomScale="150" zoomScaleNormal="150" workbookViewId="0">
      <pane xSplit="2" ySplit="10" topLeftCell="Q11" activePane="bottomRight" state="frozen"/>
      <selection activeCell="C16" sqref="C16"/>
      <selection pane="topRight" activeCell="C16" sqref="C16"/>
      <selection pane="bottomLeft" activeCell="C16" sqref="C16"/>
      <selection pane="bottomRight" activeCell="R2" sqref="R2"/>
    </sheetView>
  </sheetViews>
  <sheetFormatPr baseColWidth="10" defaultColWidth="11.453125" defaultRowHeight="10.5" x14ac:dyDescent="0.25"/>
  <cols>
    <col min="1" max="1" width="4.08984375" style="1" customWidth="1"/>
    <col min="2" max="2" width="30.81640625" style="1" customWidth="1"/>
    <col min="3" max="3" width="13.36328125" style="1" customWidth="1"/>
    <col min="4" max="4" width="11.81640625" style="1" customWidth="1"/>
    <col min="5" max="13" width="11.453125" style="1" customWidth="1"/>
    <col min="14" max="14" width="11.1796875" style="1" customWidth="1"/>
    <col min="15" max="15" width="13.1796875" style="1" customWidth="1"/>
    <col min="16" max="16" width="8.81640625" style="1" customWidth="1"/>
    <col min="17" max="17" width="11.1796875" style="1" customWidth="1"/>
    <col min="18" max="18" width="9.90625" style="1" customWidth="1"/>
    <col min="19" max="19" width="8.81640625" style="1" customWidth="1"/>
    <col min="20" max="23" width="9.1796875" style="1" customWidth="1"/>
    <col min="24" max="24" width="6.36328125" style="1" customWidth="1"/>
    <col min="25" max="26" width="11.453125" style="1"/>
    <col min="27" max="27" width="7.90625" style="1" customWidth="1"/>
    <col min="28" max="28" width="7.1796875" style="1" customWidth="1"/>
    <col min="29" max="16384" width="11.453125" style="1"/>
  </cols>
  <sheetData>
    <row r="5" spans="1:1022 1035:2042 2055:3062 3075:5117 5130:6137 6150:7157 7170:8192 8205:9212 9225:10232 10245:11252 11265:12287 12300:13307 13320:14327 14340:16382" ht="5.25" customHeight="1" x14ac:dyDescent="0.3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022 1035:2042 2055:3062 3075:5117 5130:6137 6150:7157 7170:8192 8205:9212 9225:10232 10245:11252 11265:12287 12300:13307 13320:14327 14340:16382" ht="12.65" customHeight="1" x14ac:dyDescent="0.35">
      <c r="A6" s="3" t="s">
        <v>0</v>
      </c>
    </row>
    <row r="7" spans="1:1022 1035:2042 2055:3062 3075:5117 5130:6137 6150:7157 7170:8192 8205:9212 9225:10232 10245:11252 11265:12287 12300:13307 13320:14327 14340:16382" ht="4.75" customHeight="1" x14ac:dyDescent="0.25"/>
    <row r="8" spans="1:1022 1035:2042 2055:3062 3075:5117 5130:6137 6150:7157 7170:8192 8205:9212 9225:10232 10245:11252 11265:12287 12300:13307 13320:14327 14340:16382" ht="1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022 1035:2042 2055:3062 3075:5117 5130:6137 6150:7157 7170:8192 8205:9212 9225:10232 10245:11252 11265:12287 12300:13307 13320:14327 14340:16382" s="9" customFormat="1" ht="10.25" customHeight="1" x14ac:dyDescent="0.25">
      <c r="A9" s="5" t="s">
        <v>1</v>
      </c>
      <c r="B9" s="5" t="s">
        <v>2</v>
      </c>
      <c r="C9" s="6" t="s">
        <v>3</v>
      </c>
      <c r="D9" s="7"/>
      <c r="E9" s="8"/>
      <c r="F9" s="155" t="s">
        <v>4</v>
      </c>
      <c r="G9" s="156"/>
      <c r="H9" s="156"/>
      <c r="I9" s="157"/>
      <c r="J9" s="158" t="s">
        <v>5</v>
      </c>
      <c r="K9" s="156"/>
      <c r="L9" s="156"/>
      <c r="M9" s="156"/>
      <c r="N9" s="156"/>
      <c r="O9" s="157"/>
      <c r="P9" s="158" t="s">
        <v>6</v>
      </c>
      <c r="Q9" s="156"/>
      <c r="R9" s="156"/>
      <c r="S9" s="156"/>
      <c r="T9" s="156"/>
      <c r="U9" s="157"/>
      <c r="V9" s="158" t="s">
        <v>7</v>
      </c>
      <c r="W9" s="156"/>
      <c r="X9" s="156"/>
      <c r="Y9" s="156"/>
      <c r="Z9" s="156"/>
      <c r="AA9" s="159"/>
      <c r="AB9" s="155" t="s">
        <v>8</v>
      </c>
      <c r="AC9" s="156"/>
      <c r="AD9" s="156"/>
      <c r="AE9" s="156"/>
      <c r="AF9" s="156"/>
      <c r="AG9" s="159"/>
      <c r="AH9" s="155" t="s">
        <v>9</v>
      </c>
      <c r="AI9" s="156"/>
      <c r="AJ9" s="156"/>
      <c r="AK9" s="156"/>
      <c r="AL9" s="156"/>
      <c r="AM9" s="157"/>
      <c r="AS9" s="1"/>
      <c r="AT9" s="10"/>
      <c r="AU9" s="10"/>
      <c r="BH9" s="1"/>
      <c r="BI9" s="10"/>
      <c r="BJ9" s="10"/>
      <c r="BW9" s="1"/>
      <c r="BX9" s="10"/>
      <c r="BY9" s="10"/>
      <c r="CL9" s="1"/>
      <c r="CM9" s="10"/>
      <c r="CN9" s="10"/>
      <c r="DA9" s="1"/>
      <c r="DB9" s="10"/>
      <c r="DC9" s="10"/>
      <c r="DP9" s="1"/>
      <c r="DQ9" s="10"/>
      <c r="DR9" s="10"/>
      <c r="EE9" s="1"/>
      <c r="EF9" s="10"/>
      <c r="EG9" s="10"/>
      <c r="ET9" s="1"/>
      <c r="EU9" s="10"/>
      <c r="EV9" s="10"/>
      <c r="FI9" s="1"/>
      <c r="FJ9" s="10"/>
      <c r="FK9" s="10"/>
      <c r="FX9" s="1"/>
      <c r="FY9" s="10"/>
      <c r="FZ9" s="10"/>
      <c r="GM9" s="1"/>
      <c r="GN9" s="10"/>
      <c r="GO9" s="10"/>
      <c r="HB9" s="1"/>
      <c r="HC9" s="10"/>
      <c r="HD9" s="10"/>
      <c r="HQ9" s="1"/>
      <c r="HR9" s="10"/>
      <c r="HS9" s="10"/>
      <c r="IF9" s="1"/>
      <c r="IG9" s="10"/>
      <c r="IH9" s="10"/>
      <c r="IU9" s="1"/>
      <c r="IV9" s="10"/>
      <c r="IW9" s="10"/>
      <c r="JJ9" s="1"/>
      <c r="JK9" s="10"/>
      <c r="JL9" s="10"/>
      <c r="JY9" s="1"/>
      <c r="JZ9" s="10"/>
      <c r="KA9" s="10"/>
      <c r="KN9" s="1"/>
      <c r="KO9" s="10"/>
      <c r="KP9" s="10"/>
      <c r="LC9" s="1"/>
      <c r="LD9" s="10"/>
      <c r="LE9" s="10"/>
      <c r="LR9" s="1"/>
      <c r="LS9" s="10"/>
      <c r="LT9" s="10"/>
      <c r="MG9" s="1"/>
      <c r="MH9" s="10"/>
      <c r="MI9" s="10"/>
      <c r="MV9" s="1"/>
      <c r="MW9" s="10"/>
      <c r="MX9" s="10"/>
      <c r="NK9" s="1"/>
      <c r="NL9" s="10"/>
      <c r="NM9" s="10"/>
      <c r="NZ9" s="1"/>
      <c r="OA9" s="10"/>
      <c r="OB9" s="10"/>
      <c r="OO9" s="1"/>
      <c r="OP9" s="10"/>
      <c r="OQ9" s="10"/>
      <c r="PD9" s="1"/>
      <c r="PE9" s="10"/>
      <c r="PF9" s="10"/>
      <c r="PS9" s="1"/>
      <c r="PT9" s="10"/>
      <c r="PU9" s="10"/>
      <c r="QH9" s="1"/>
      <c r="QI9" s="10"/>
      <c r="QJ9" s="10"/>
      <c r="QW9" s="1"/>
      <c r="QX9" s="10"/>
      <c r="QY9" s="10"/>
      <c r="RL9" s="1"/>
      <c r="RM9" s="10"/>
      <c r="RN9" s="10"/>
      <c r="SA9" s="1"/>
      <c r="SB9" s="10"/>
      <c r="SC9" s="10"/>
      <c r="SP9" s="1"/>
      <c r="SQ9" s="10"/>
      <c r="SR9" s="10"/>
      <c r="TE9" s="1"/>
      <c r="TF9" s="10"/>
      <c r="TG9" s="10"/>
      <c r="TT9" s="1"/>
      <c r="TU9" s="10"/>
      <c r="TV9" s="10"/>
      <c r="UI9" s="1"/>
      <c r="UJ9" s="10"/>
      <c r="UK9" s="10"/>
      <c r="UX9" s="1"/>
      <c r="UY9" s="10"/>
      <c r="UZ9" s="10"/>
      <c r="VM9" s="1"/>
      <c r="VN9" s="10"/>
      <c r="VO9" s="10"/>
      <c r="WB9" s="1"/>
      <c r="WC9" s="10"/>
      <c r="WD9" s="10"/>
      <c r="WQ9" s="1"/>
      <c r="WR9" s="10"/>
      <c r="WS9" s="10"/>
      <c r="XF9" s="1"/>
      <c r="XG9" s="10"/>
      <c r="XH9" s="10"/>
      <c r="XU9" s="1"/>
      <c r="XV9" s="10"/>
      <c r="XW9" s="10"/>
      <c r="YJ9" s="1"/>
      <c r="YK9" s="10"/>
      <c r="YL9" s="10"/>
      <c r="YY9" s="1"/>
      <c r="YZ9" s="10"/>
      <c r="ZA9" s="10"/>
      <c r="ZN9" s="1"/>
      <c r="ZO9" s="10"/>
      <c r="ZP9" s="10"/>
      <c r="AAC9" s="1"/>
      <c r="AAD9" s="10"/>
      <c r="AAE9" s="10"/>
      <c r="AAR9" s="1"/>
      <c r="AAS9" s="10"/>
      <c r="AAT9" s="10"/>
      <c r="ABG9" s="1"/>
      <c r="ABH9" s="10"/>
      <c r="ABI9" s="10"/>
      <c r="ABV9" s="1"/>
      <c r="ABW9" s="10"/>
      <c r="ABX9" s="10"/>
      <c r="ACK9" s="1"/>
      <c r="ACL9" s="10"/>
      <c r="ACM9" s="10"/>
      <c r="ACZ9" s="1"/>
      <c r="ADA9" s="10"/>
      <c r="ADB9" s="10"/>
      <c r="ADO9" s="1"/>
      <c r="ADP9" s="10"/>
      <c r="ADQ9" s="10"/>
      <c r="AED9" s="1"/>
      <c r="AEE9" s="10"/>
      <c r="AEF9" s="10"/>
      <c r="AES9" s="1"/>
      <c r="AET9" s="10"/>
      <c r="AEU9" s="10"/>
      <c r="AFH9" s="1"/>
      <c r="AFI9" s="10"/>
      <c r="AFJ9" s="10"/>
      <c r="AFW9" s="1"/>
      <c r="AFX9" s="10"/>
      <c r="AFY9" s="10"/>
      <c r="AGL9" s="1"/>
      <c r="AGM9" s="10"/>
      <c r="AGN9" s="10"/>
      <c r="AHA9" s="1"/>
      <c r="AHB9" s="10"/>
      <c r="AHC9" s="10"/>
      <c r="AHP9" s="1"/>
      <c r="AHQ9" s="10"/>
      <c r="AHR9" s="10"/>
      <c r="AIE9" s="1"/>
      <c r="AIF9" s="10"/>
      <c r="AIG9" s="10"/>
      <c r="AIT9" s="1"/>
      <c r="AIU9" s="10"/>
      <c r="AIV9" s="10"/>
      <c r="AJI9" s="1"/>
      <c r="AJJ9" s="10"/>
      <c r="AJK9" s="10"/>
      <c r="AJX9" s="1"/>
      <c r="AJY9" s="10"/>
      <c r="AJZ9" s="10"/>
      <c r="AKM9" s="1"/>
      <c r="AKN9" s="10"/>
      <c r="AKO9" s="10"/>
      <c r="ALB9" s="1"/>
      <c r="ALC9" s="10"/>
      <c r="ALD9" s="10"/>
      <c r="ALQ9" s="1"/>
      <c r="ALR9" s="10"/>
      <c r="ALS9" s="10"/>
      <c r="AMF9" s="1"/>
      <c r="AMG9" s="10"/>
      <c r="AMH9" s="10"/>
      <c r="AMU9" s="1"/>
      <c r="AMV9" s="10"/>
      <c r="AMW9" s="10"/>
      <c r="ANJ9" s="1"/>
      <c r="ANK9" s="10"/>
      <c r="ANL9" s="10"/>
      <c r="ANY9" s="1"/>
      <c r="ANZ9" s="10"/>
      <c r="AOA9" s="10"/>
      <c r="AON9" s="1"/>
      <c r="AOO9" s="10"/>
      <c r="AOP9" s="10"/>
      <c r="APC9" s="1"/>
      <c r="APD9" s="10"/>
      <c r="APE9" s="10"/>
      <c r="APR9" s="1"/>
      <c r="APS9" s="10"/>
      <c r="APT9" s="10"/>
      <c r="AQG9" s="1"/>
      <c r="AQH9" s="10"/>
      <c r="AQI9" s="10"/>
      <c r="AQV9" s="1"/>
      <c r="AQW9" s="10"/>
      <c r="AQX9" s="10"/>
      <c r="ARK9" s="1"/>
      <c r="ARL9" s="10"/>
      <c r="ARM9" s="10"/>
      <c r="ARZ9" s="1"/>
      <c r="ASA9" s="10"/>
      <c r="ASB9" s="10"/>
      <c r="ASO9" s="1"/>
      <c r="ASP9" s="10"/>
      <c r="ASQ9" s="10"/>
      <c r="ATD9" s="1"/>
      <c r="ATE9" s="10"/>
      <c r="ATF9" s="10"/>
      <c r="ATS9" s="1"/>
      <c r="ATT9" s="10"/>
      <c r="ATU9" s="10"/>
      <c r="AUH9" s="1"/>
      <c r="AUI9" s="10"/>
      <c r="AUJ9" s="10"/>
      <c r="AUW9" s="1"/>
      <c r="AUX9" s="10"/>
      <c r="AUY9" s="10"/>
      <c r="AVL9" s="1"/>
      <c r="AVM9" s="10"/>
      <c r="AVN9" s="10"/>
      <c r="AWA9" s="1"/>
      <c r="AWB9" s="10"/>
      <c r="AWC9" s="10"/>
      <c r="AWP9" s="1"/>
      <c r="AWQ9" s="10"/>
      <c r="AWR9" s="10"/>
      <c r="AXE9" s="1"/>
      <c r="AXF9" s="10"/>
      <c r="AXG9" s="10"/>
      <c r="AXT9" s="1"/>
      <c r="AXU9" s="10"/>
      <c r="AXV9" s="10"/>
      <c r="AYI9" s="1"/>
      <c r="AYJ9" s="10"/>
      <c r="AYK9" s="10"/>
      <c r="AYX9" s="1"/>
      <c r="AYY9" s="10"/>
      <c r="AYZ9" s="10"/>
      <c r="AZM9" s="1"/>
      <c r="AZN9" s="10"/>
      <c r="AZO9" s="10"/>
      <c r="BAB9" s="1"/>
      <c r="BAC9" s="10"/>
      <c r="BAD9" s="10"/>
      <c r="BAQ9" s="1"/>
      <c r="BAR9" s="10"/>
      <c r="BAS9" s="10"/>
      <c r="BBF9" s="1"/>
      <c r="BBG9" s="10"/>
      <c r="BBH9" s="10"/>
      <c r="BBU9" s="1"/>
      <c r="BBV9" s="10"/>
      <c r="BBW9" s="10"/>
      <c r="BCJ9" s="1"/>
      <c r="BCK9" s="10"/>
      <c r="BCL9" s="10"/>
      <c r="BCY9" s="1"/>
      <c r="BCZ9" s="10"/>
      <c r="BDA9" s="10"/>
      <c r="BDN9" s="1"/>
      <c r="BDO9" s="10"/>
      <c r="BDP9" s="10"/>
      <c r="BEC9" s="1"/>
      <c r="BED9" s="10"/>
      <c r="BEE9" s="10"/>
      <c r="BER9" s="1"/>
      <c r="BES9" s="10"/>
      <c r="BET9" s="10"/>
      <c r="BFG9" s="1"/>
      <c r="BFH9" s="10"/>
      <c r="BFI9" s="10"/>
      <c r="BFV9" s="1"/>
      <c r="BFW9" s="10"/>
      <c r="BFX9" s="10"/>
      <c r="BGK9" s="1"/>
      <c r="BGL9" s="10"/>
      <c r="BGM9" s="10"/>
      <c r="BGZ9" s="1"/>
      <c r="BHA9" s="10"/>
      <c r="BHB9" s="10"/>
      <c r="BHO9" s="1"/>
      <c r="BHP9" s="10"/>
      <c r="BHQ9" s="10"/>
      <c r="BID9" s="1"/>
      <c r="BIE9" s="10"/>
      <c r="BIF9" s="10"/>
      <c r="BIS9" s="1"/>
      <c r="BIT9" s="10"/>
      <c r="BIU9" s="10"/>
      <c r="BJH9" s="1"/>
      <c r="BJI9" s="10"/>
      <c r="BJJ9" s="10"/>
      <c r="BJW9" s="1"/>
      <c r="BJX9" s="10"/>
      <c r="BJY9" s="10"/>
      <c r="BKL9" s="1"/>
      <c r="BKM9" s="10"/>
      <c r="BKN9" s="10"/>
      <c r="BLA9" s="1"/>
      <c r="BLB9" s="10"/>
      <c r="BLC9" s="10"/>
      <c r="BLP9" s="1"/>
      <c r="BLQ9" s="10"/>
      <c r="BLR9" s="10"/>
      <c r="BME9" s="1"/>
      <c r="BMF9" s="10"/>
      <c r="BMG9" s="10"/>
      <c r="BMT9" s="1"/>
      <c r="BMU9" s="10"/>
      <c r="BMV9" s="10"/>
      <c r="BNI9" s="1"/>
      <c r="BNJ9" s="10"/>
      <c r="BNK9" s="10"/>
      <c r="BNX9" s="1"/>
      <c r="BNY9" s="10"/>
      <c r="BNZ9" s="10"/>
      <c r="BOM9" s="1"/>
      <c r="BON9" s="10"/>
      <c r="BOO9" s="10"/>
      <c r="BPB9" s="1"/>
      <c r="BPC9" s="10"/>
      <c r="BPD9" s="10"/>
      <c r="BPQ9" s="1"/>
      <c r="BPR9" s="10"/>
      <c r="BPS9" s="10"/>
      <c r="BQF9" s="1"/>
      <c r="BQG9" s="10"/>
      <c r="BQH9" s="10"/>
      <c r="BQU9" s="1"/>
      <c r="BQV9" s="10"/>
      <c r="BQW9" s="10"/>
      <c r="BRJ9" s="1"/>
      <c r="BRK9" s="10"/>
      <c r="BRL9" s="10"/>
      <c r="BRY9" s="1"/>
      <c r="BRZ9" s="10"/>
      <c r="BSA9" s="10"/>
      <c r="BSN9" s="1"/>
      <c r="BSO9" s="10"/>
      <c r="BSP9" s="10"/>
      <c r="BTC9" s="1"/>
      <c r="BTD9" s="10"/>
      <c r="BTE9" s="10"/>
      <c r="BTR9" s="1"/>
      <c r="BTS9" s="10"/>
      <c r="BTT9" s="10"/>
      <c r="BUG9" s="1"/>
      <c r="BUH9" s="10"/>
      <c r="BUI9" s="10"/>
      <c r="BUV9" s="1"/>
      <c r="BUW9" s="10"/>
      <c r="BUX9" s="10"/>
      <c r="BVK9" s="1"/>
      <c r="BVL9" s="10"/>
      <c r="BVM9" s="10"/>
      <c r="BVZ9" s="1"/>
      <c r="BWA9" s="10"/>
      <c r="BWB9" s="10"/>
      <c r="BWO9" s="1"/>
      <c r="BWP9" s="10"/>
      <c r="BWQ9" s="10"/>
      <c r="BXD9" s="1"/>
      <c r="BXE9" s="10"/>
      <c r="BXF9" s="10"/>
      <c r="BXS9" s="1"/>
      <c r="BXT9" s="10"/>
      <c r="BXU9" s="10"/>
      <c r="BYH9" s="1"/>
      <c r="BYI9" s="10"/>
      <c r="BYJ9" s="10"/>
      <c r="BYW9" s="1"/>
      <c r="BYX9" s="10"/>
      <c r="BYY9" s="10"/>
      <c r="BZL9" s="1"/>
      <c r="BZM9" s="10"/>
      <c r="BZN9" s="10"/>
      <c r="CAA9" s="1"/>
      <c r="CAB9" s="10"/>
      <c r="CAC9" s="10"/>
      <c r="CAP9" s="1"/>
      <c r="CAQ9" s="10"/>
      <c r="CAR9" s="10"/>
      <c r="CBE9" s="1"/>
      <c r="CBF9" s="10"/>
      <c r="CBG9" s="10"/>
      <c r="CBT9" s="1"/>
      <c r="CBU9" s="10"/>
      <c r="CBV9" s="10"/>
      <c r="CCI9" s="1"/>
      <c r="CCJ9" s="10"/>
      <c r="CCK9" s="10"/>
      <c r="CCX9" s="1"/>
      <c r="CCY9" s="10"/>
      <c r="CCZ9" s="10"/>
      <c r="CDM9" s="1"/>
      <c r="CDN9" s="10"/>
      <c r="CDO9" s="10"/>
      <c r="CEB9" s="1"/>
      <c r="CEC9" s="10"/>
      <c r="CED9" s="10"/>
      <c r="CEQ9" s="1"/>
      <c r="CER9" s="10"/>
      <c r="CES9" s="10"/>
      <c r="CFF9" s="1"/>
      <c r="CFG9" s="10"/>
      <c r="CFH9" s="10"/>
      <c r="CFU9" s="1"/>
      <c r="CFV9" s="10"/>
      <c r="CFW9" s="10"/>
      <c r="CGJ9" s="1"/>
      <c r="CGK9" s="10"/>
      <c r="CGL9" s="10"/>
      <c r="CGY9" s="1"/>
      <c r="CGZ9" s="10"/>
      <c r="CHA9" s="10"/>
      <c r="CHN9" s="1"/>
      <c r="CHO9" s="10"/>
      <c r="CHP9" s="10"/>
      <c r="CIC9" s="1"/>
      <c r="CID9" s="10"/>
      <c r="CIE9" s="10"/>
      <c r="CIR9" s="1"/>
      <c r="CIS9" s="10"/>
      <c r="CIT9" s="10"/>
      <c r="CJG9" s="1"/>
      <c r="CJH9" s="10"/>
      <c r="CJI9" s="10"/>
      <c r="CJV9" s="1"/>
      <c r="CJW9" s="10"/>
      <c r="CJX9" s="10"/>
      <c r="CKK9" s="1"/>
      <c r="CKL9" s="10"/>
      <c r="CKM9" s="10"/>
      <c r="CKZ9" s="1"/>
      <c r="CLA9" s="10"/>
      <c r="CLB9" s="10"/>
      <c r="CLO9" s="1"/>
      <c r="CLP9" s="10"/>
      <c r="CLQ9" s="10"/>
      <c r="CMD9" s="1"/>
      <c r="CME9" s="10"/>
      <c r="CMF9" s="10"/>
      <c r="CMS9" s="1"/>
      <c r="CMT9" s="10"/>
      <c r="CMU9" s="10"/>
      <c r="CNH9" s="1"/>
      <c r="CNI9" s="10"/>
      <c r="CNJ9" s="10"/>
      <c r="CNW9" s="1"/>
      <c r="CNX9" s="10"/>
      <c r="CNY9" s="10"/>
      <c r="COL9" s="1"/>
      <c r="COM9" s="10"/>
      <c r="CON9" s="10"/>
      <c r="CPA9" s="1"/>
      <c r="CPB9" s="10"/>
      <c r="CPC9" s="10"/>
      <c r="CPP9" s="1"/>
      <c r="CPQ9" s="10"/>
      <c r="CPR9" s="10"/>
      <c r="CQE9" s="1"/>
      <c r="CQF9" s="10"/>
      <c r="CQG9" s="10"/>
      <c r="CQT9" s="1"/>
      <c r="CQU9" s="10"/>
      <c r="CQV9" s="10"/>
      <c r="CRI9" s="1"/>
      <c r="CRJ9" s="10"/>
      <c r="CRK9" s="10"/>
      <c r="CRX9" s="1"/>
      <c r="CRY9" s="10"/>
      <c r="CRZ9" s="10"/>
      <c r="CSM9" s="1"/>
      <c r="CSN9" s="10"/>
      <c r="CSO9" s="10"/>
      <c r="CTB9" s="1"/>
      <c r="CTC9" s="10"/>
      <c r="CTD9" s="10"/>
      <c r="CTQ9" s="1"/>
      <c r="CTR9" s="10"/>
      <c r="CTS9" s="10"/>
      <c r="CUF9" s="1"/>
      <c r="CUG9" s="10"/>
      <c r="CUH9" s="10"/>
      <c r="CUU9" s="1"/>
      <c r="CUV9" s="10"/>
      <c r="CUW9" s="10"/>
      <c r="CVJ9" s="1"/>
      <c r="CVK9" s="10"/>
      <c r="CVL9" s="10"/>
      <c r="CVY9" s="1"/>
      <c r="CVZ9" s="10"/>
      <c r="CWA9" s="10"/>
      <c r="CWN9" s="1"/>
      <c r="CWO9" s="10"/>
      <c r="CWP9" s="10"/>
      <c r="CXC9" s="1"/>
      <c r="CXD9" s="10"/>
      <c r="CXE9" s="10"/>
      <c r="CXR9" s="1"/>
      <c r="CXS9" s="10"/>
      <c r="CXT9" s="10"/>
      <c r="CYG9" s="1"/>
      <c r="CYH9" s="10"/>
      <c r="CYI9" s="10"/>
      <c r="CYV9" s="1"/>
      <c r="CYW9" s="10"/>
      <c r="CYX9" s="10"/>
      <c r="CZK9" s="1"/>
      <c r="CZL9" s="10"/>
      <c r="CZM9" s="10"/>
      <c r="CZZ9" s="1"/>
      <c r="DAA9" s="10"/>
      <c r="DAB9" s="10"/>
      <c r="DAO9" s="1"/>
      <c r="DAP9" s="10"/>
      <c r="DAQ9" s="10"/>
      <c r="DBD9" s="1"/>
      <c r="DBE9" s="10"/>
      <c r="DBF9" s="10"/>
      <c r="DBS9" s="1"/>
      <c r="DBT9" s="10"/>
      <c r="DBU9" s="10"/>
      <c r="DCH9" s="1"/>
      <c r="DCI9" s="10"/>
      <c r="DCJ9" s="10"/>
      <c r="DCW9" s="1"/>
      <c r="DCX9" s="10"/>
      <c r="DCY9" s="10"/>
      <c r="DDL9" s="1"/>
      <c r="DDM9" s="10"/>
      <c r="DDN9" s="10"/>
      <c r="DEA9" s="1"/>
      <c r="DEB9" s="10"/>
      <c r="DEC9" s="10"/>
      <c r="DEP9" s="1"/>
      <c r="DEQ9" s="10"/>
      <c r="DER9" s="10"/>
      <c r="DFE9" s="1"/>
      <c r="DFF9" s="10"/>
      <c r="DFG9" s="10"/>
      <c r="DFT9" s="1"/>
      <c r="DFU9" s="10"/>
      <c r="DFV9" s="10"/>
      <c r="DGI9" s="1"/>
      <c r="DGJ9" s="10"/>
      <c r="DGK9" s="10"/>
      <c r="DGX9" s="1"/>
      <c r="DGY9" s="10"/>
      <c r="DGZ9" s="10"/>
      <c r="DHM9" s="1"/>
      <c r="DHN9" s="10"/>
      <c r="DHO9" s="10"/>
      <c r="DIB9" s="1"/>
      <c r="DIC9" s="10"/>
      <c r="DID9" s="10"/>
      <c r="DIQ9" s="1"/>
      <c r="DIR9" s="10"/>
      <c r="DIS9" s="10"/>
      <c r="DJF9" s="1"/>
      <c r="DJG9" s="10"/>
      <c r="DJH9" s="10"/>
      <c r="DJU9" s="1"/>
      <c r="DJV9" s="10"/>
      <c r="DJW9" s="10"/>
      <c r="DKJ9" s="1"/>
      <c r="DKK9" s="10"/>
      <c r="DKL9" s="10"/>
      <c r="DKY9" s="1"/>
      <c r="DKZ9" s="10"/>
      <c r="DLA9" s="10"/>
      <c r="DLN9" s="1"/>
      <c r="DLO9" s="10"/>
      <c r="DLP9" s="10"/>
      <c r="DMC9" s="1"/>
      <c r="DMD9" s="10"/>
      <c r="DME9" s="10"/>
      <c r="DMR9" s="1"/>
      <c r="DMS9" s="10"/>
      <c r="DMT9" s="10"/>
      <c r="DNG9" s="1"/>
      <c r="DNH9" s="10"/>
      <c r="DNI9" s="10"/>
      <c r="DNV9" s="1"/>
      <c r="DNW9" s="10"/>
      <c r="DNX9" s="10"/>
      <c r="DOK9" s="1"/>
      <c r="DOL9" s="10"/>
      <c r="DOM9" s="10"/>
      <c r="DOZ9" s="1"/>
      <c r="DPA9" s="10"/>
      <c r="DPB9" s="10"/>
      <c r="DPO9" s="1"/>
      <c r="DPP9" s="10"/>
      <c r="DPQ9" s="10"/>
      <c r="DQD9" s="1"/>
      <c r="DQE9" s="10"/>
      <c r="DQF9" s="10"/>
      <c r="DQS9" s="1"/>
      <c r="DQT9" s="10"/>
      <c r="DQU9" s="10"/>
      <c r="DRH9" s="1"/>
      <c r="DRI9" s="10"/>
      <c r="DRJ9" s="10"/>
      <c r="DRW9" s="1"/>
      <c r="DRX9" s="10"/>
      <c r="DRY9" s="10"/>
      <c r="DSL9" s="1"/>
      <c r="DSM9" s="10"/>
      <c r="DSN9" s="10"/>
      <c r="DTA9" s="1"/>
      <c r="DTB9" s="10"/>
      <c r="DTC9" s="10"/>
      <c r="DTP9" s="1"/>
      <c r="DTQ9" s="10"/>
      <c r="DTR9" s="10"/>
      <c r="DUE9" s="1"/>
      <c r="DUF9" s="10"/>
      <c r="DUG9" s="10"/>
      <c r="DUT9" s="1"/>
      <c r="DUU9" s="10"/>
      <c r="DUV9" s="10"/>
      <c r="DVI9" s="1"/>
      <c r="DVJ9" s="10"/>
      <c r="DVK9" s="10"/>
      <c r="DVX9" s="1"/>
      <c r="DVY9" s="10"/>
      <c r="DVZ9" s="10"/>
      <c r="DWM9" s="1"/>
      <c r="DWN9" s="10"/>
      <c r="DWO9" s="10"/>
      <c r="DXB9" s="1"/>
      <c r="DXC9" s="10"/>
      <c r="DXD9" s="10"/>
      <c r="DXQ9" s="1"/>
      <c r="DXR9" s="10"/>
      <c r="DXS9" s="10"/>
      <c r="DYF9" s="1"/>
      <c r="DYG9" s="10"/>
      <c r="DYH9" s="10"/>
      <c r="DYU9" s="1"/>
      <c r="DYV9" s="10"/>
      <c r="DYW9" s="10"/>
      <c r="DZJ9" s="1"/>
      <c r="DZK9" s="10"/>
      <c r="DZL9" s="10"/>
      <c r="DZY9" s="1"/>
      <c r="DZZ9" s="10"/>
      <c r="EAA9" s="10"/>
      <c r="EAN9" s="1"/>
      <c r="EAO9" s="10"/>
      <c r="EAP9" s="10"/>
      <c r="EBC9" s="1"/>
      <c r="EBD9" s="10"/>
      <c r="EBE9" s="10"/>
      <c r="EBR9" s="1"/>
      <c r="EBS9" s="10"/>
      <c r="EBT9" s="10"/>
      <c r="ECG9" s="1"/>
      <c r="ECH9" s="10"/>
      <c r="ECI9" s="10"/>
      <c r="ECV9" s="1"/>
      <c r="ECW9" s="10"/>
      <c r="ECX9" s="10"/>
      <c r="EDK9" s="1"/>
      <c r="EDL9" s="10"/>
      <c r="EDM9" s="10"/>
      <c r="EDZ9" s="1"/>
      <c r="EEA9" s="10"/>
      <c r="EEB9" s="10"/>
      <c r="EEO9" s="1"/>
      <c r="EEP9" s="10"/>
      <c r="EEQ9" s="10"/>
      <c r="EFD9" s="1"/>
      <c r="EFE9" s="10"/>
      <c r="EFF9" s="10"/>
      <c r="EFS9" s="1"/>
      <c r="EFT9" s="10"/>
      <c r="EFU9" s="10"/>
      <c r="EGH9" s="1"/>
      <c r="EGI9" s="10"/>
      <c r="EGJ9" s="10"/>
      <c r="EGW9" s="1"/>
      <c r="EGX9" s="10"/>
      <c r="EGY9" s="10"/>
      <c r="EHL9" s="1"/>
      <c r="EHM9" s="10"/>
      <c r="EHN9" s="10"/>
      <c r="EIA9" s="1"/>
      <c r="EIB9" s="10"/>
      <c r="EIC9" s="10"/>
      <c r="EIP9" s="1"/>
      <c r="EIQ9" s="10"/>
      <c r="EIR9" s="10"/>
      <c r="EJE9" s="1"/>
      <c r="EJF9" s="10"/>
      <c r="EJG9" s="10"/>
      <c r="EJT9" s="1"/>
      <c r="EJU9" s="10"/>
      <c r="EJV9" s="10"/>
      <c r="EKI9" s="1"/>
      <c r="EKJ9" s="10"/>
      <c r="EKK9" s="10"/>
      <c r="EKX9" s="1"/>
      <c r="EKY9" s="10"/>
      <c r="EKZ9" s="10"/>
      <c r="ELM9" s="1"/>
      <c r="ELN9" s="10"/>
      <c r="ELO9" s="10"/>
      <c r="EMB9" s="1"/>
      <c r="EMC9" s="10"/>
      <c r="EMD9" s="10"/>
      <c r="EMQ9" s="1"/>
      <c r="EMR9" s="10"/>
      <c r="EMS9" s="10"/>
      <c r="ENF9" s="1"/>
      <c r="ENG9" s="10"/>
      <c r="ENH9" s="10"/>
      <c r="ENU9" s="1"/>
      <c r="ENV9" s="10"/>
      <c r="ENW9" s="10"/>
      <c r="EOJ9" s="1"/>
      <c r="EOK9" s="10"/>
      <c r="EOL9" s="10"/>
      <c r="EOY9" s="1"/>
      <c r="EOZ9" s="10"/>
      <c r="EPA9" s="10"/>
      <c r="EPN9" s="1"/>
      <c r="EPO9" s="10"/>
      <c r="EPP9" s="10"/>
      <c r="EQC9" s="1"/>
      <c r="EQD9" s="10"/>
      <c r="EQE9" s="10"/>
      <c r="EQR9" s="1"/>
      <c r="EQS9" s="10"/>
      <c r="EQT9" s="10"/>
      <c r="ERG9" s="1"/>
      <c r="ERH9" s="10"/>
      <c r="ERI9" s="10"/>
      <c r="ERV9" s="1"/>
      <c r="ERW9" s="10"/>
      <c r="ERX9" s="10"/>
      <c r="ESK9" s="1"/>
      <c r="ESL9" s="10"/>
      <c r="ESM9" s="10"/>
      <c r="ESZ9" s="1"/>
      <c r="ETA9" s="10"/>
      <c r="ETB9" s="10"/>
      <c r="ETO9" s="1"/>
      <c r="ETP9" s="10"/>
      <c r="ETQ9" s="10"/>
      <c r="EUD9" s="1"/>
      <c r="EUE9" s="10"/>
      <c r="EUF9" s="10"/>
      <c r="EUS9" s="1"/>
      <c r="EUT9" s="10"/>
      <c r="EUU9" s="10"/>
      <c r="EVH9" s="1"/>
      <c r="EVI9" s="10"/>
      <c r="EVJ9" s="10"/>
      <c r="EVW9" s="1"/>
      <c r="EVX9" s="10"/>
      <c r="EVY9" s="10"/>
      <c r="EWL9" s="1"/>
      <c r="EWM9" s="10"/>
      <c r="EWN9" s="10"/>
      <c r="EXA9" s="1"/>
      <c r="EXB9" s="10"/>
      <c r="EXC9" s="10"/>
      <c r="EXP9" s="1"/>
      <c r="EXQ9" s="10"/>
      <c r="EXR9" s="10"/>
      <c r="EYE9" s="1"/>
      <c r="EYF9" s="10"/>
      <c r="EYG9" s="10"/>
      <c r="EYT9" s="1"/>
      <c r="EYU9" s="10"/>
      <c r="EYV9" s="10"/>
      <c r="EZI9" s="1"/>
      <c r="EZJ9" s="10"/>
      <c r="EZK9" s="10"/>
      <c r="EZX9" s="1"/>
      <c r="EZY9" s="10"/>
      <c r="EZZ9" s="10"/>
      <c r="FAM9" s="1"/>
      <c r="FAN9" s="10"/>
      <c r="FAO9" s="10"/>
      <c r="FBB9" s="1"/>
      <c r="FBC9" s="10"/>
      <c r="FBD9" s="10"/>
      <c r="FBQ9" s="1"/>
      <c r="FBR9" s="10"/>
      <c r="FBS9" s="10"/>
      <c r="FCF9" s="1"/>
      <c r="FCG9" s="10"/>
      <c r="FCH9" s="10"/>
      <c r="FCU9" s="1"/>
      <c r="FCV9" s="10"/>
      <c r="FCW9" s="10"/>
      <c r="FDJ9" s="1"/>
      <c r="FDK9" s="10"/>
      <c r="FDL9" s="10"/>
      <c r="FDY9" s="1"/>
      <c r="FDZ9" s="10"/>
      <c r="FEA9" s="10"/>
      <c r="FEN9" s="1"/>
      <c r="FEO9" s="10"/>
      <c r="FEP9" s="10"/>
      <c r="FFC9" s="1"/>
      <c r="FFD9" s="10"/>
      <c r="FFE9" s="10"/>
      <c r="FFR9" s="1"/>
      <c r="FFS9" s="10"/>
      <c r="FFT9" s="10"/>
      <c r="FGG9" s="1"/>
      <c r="FGH9" s="10"/>
      <c r="FGI9" s="10"/>
      <c r="FGV9" s="1"/>
      <c r="FGW9" s="10"/>
      <c r="FGX9" s="10"/>
      <c r="FHK9" s="1"/>
      <c r="FHL9" s="10"/>
      <c r="FHM9" s="10"/>
      <c r="FHZ9" s="1"/>
      <c r="FIA9" s="10"/>
      <c r="FIB9" s="10"/>
      <c r="FIO9" s="1"/>
      <c r="FIP9" s="10"/>
      <c r="FIQ9" s="10"/>
      <c r="FJD9" s="1"/>
      <c r="FJE9" s="10"/>
      <c r="FJF9" s="10"/>
      <c r="FJS9" s="1"/>
      <c r="FJT9" s="10"/>
      <c r="FJU9" s="10"/>
      <c r="FKH9" s="1"/>
      <c r="FKI9" s="10"/>
      <c r="FKJ9" s="10"/>
      <c r="FKW9" s="1"/>
      <c r="FKX9" s="10"/>
      <c r="FKY9" s="10"/>
      <c r="FLL9" s="1"/>
      <c r="FLM9" s="10"/>
      <c r="FLN9" s="10"/>
      <c r="FMA9" s="1"/>
      <c r="FMB9" s="10"/>
      <c r="FMC9" s="10"/>
      <c r="FMP9" s="1"/>
      <c r="FMQ9" s="10"/>
      <c r="FMR9" s="10"/>
      <c r="FNE9" s="1"/>
      <c r="FNF9" s="10"/>
      <c r="FNG9" s="10"/>
      <c r="FNT9" s="1"/>
      <c r="FNU9" s="10"/>
      <c r="FNV9" s="10"/>
      <c r="FOI9" s="1"/>
      <c r="FOJ9" s="10"/>
      <c r="FOK9" s="10"/>
      <c r="FOX9" s="1"/>
      <c r="FOY9" s="10"/>
      <c r="FOZ9" s="10"/>
      <c r="FPM9" s="1"/>
      <c r="FPN9" s="10"/>
      <c r="FPO9" s="10"/>
      <c r="FQB9" s="1"/>
      <c r="FQC9" s="10"/>
      <c r="FQD9" s="10"/>
      <c r="FQQ9" s="1"/>
      <c r="FQR9" s="10"/>
      <c r="FQS9" s="10"/>
      <c r="FRF9" s="1"/>
      <c r="FRG9" s="10"/>
      <c r="FRH9" s="10"/>
      <c r="FRU9" s="1"/>
      <c r="FRV9" s="10"/>
      <c r="FRW9" s="10"/>
      <c r="FSJ9" s="1"/>
      <c r="FSK9" s="10"/>
      <c r="FSL9" s="10"/>
      <c r="FSY9" s="1"/>
      <c r="FSZ9" s="10"/>
      <c r="FTA9" s="10"/>
      <c r="FTN9" s="1"/>
      <c r="FTO9" s="10"/>
      <c r="FTP9" s="10"/>
      <c r="FUC9" s="1"/>
      <c r="FUD9" s="10"/>
      <c r="FUE9" s="10"/>
      <c r="FUR9" s="1"/>
      <c r="FUS9" s="10"/>
      <c r="FUT9" s="10"/>
      <c r="FVG9" s="1"/>
      <c r="FVH9" s="10"/>
      <c r="FVI9" s="10"/>
      <c r="FVV9" s="1"/>
      <c r="FVW9" s="10"/>
      <c r="FVX9" s="10"/>
      <c r="FWK9" s="1"/>
      <c r="FWL9" s="10"/>
      <c r="FWM9" s="10"/>
      <c r="FWZ9" s="1"/>
      <c r="FXA9" s="10"/>
      <c r="FXB9" s="10"/>
      <c r="FXO9" s="1"/>
      <c r="FXP9" s="10"/>
      <c r="FXQ9" s="10"/>
      <c r="FYD9" s="1"/>
      <c r="FYE9" s="10"/>
      <c r="FYF9" s="10"/>
      <c r="FYS9" s="1"/>
      <c r="FYT9" s="10"/>
      <c r="FYU9" s="10"/>
      <c r="FZH9" s="1"/>
      <c r="FZI9" s="10"/>
      <c r="FZJ9" s="10"/>
      <c r="FZW9" s="1"/>
      <c r="FZX9" s="10"/>
      <c r="FZY9" s="10"/>
      <c r="GAL9" s="1"/>
      <c r="GAM9" s="10"/>
      <c r="GAN9" s="10"/>
      <c r="GBA9" s="1"/>
      <c r="GBB9" s="10"/>
      <c r="GBC9" s="10"/>
      <c r="GBP9" s="1"/>
      <c r="GBQ9" s="10"/>
      <c r="GBR9" s="10"/>
      <c r="GCE9" s="1"/>
      <c r="GCF9" s="10"/>
      <c r="GCG9" s="10"/>
      <c r="GCT9" s="1"/>
      <c r="GCU9" s="10"/>
      <c r="GCV9" s="10"/>
      <c r="GDI9" s="1"/>
      <c r="GDJ9" s="10"/>
      <c r="GDK9" s="10"/>
      <c r="GDX9" s="1"/>
      <c r="GDY9" s="10"/>
      <c r="GDZ9" s="10"/>
      <c r="GEM9" s="1"/>
      <c r="GEN9" s="10"/>
      <c r="GEO9" s="10"/>
      <c r="GFB9" s="1"/>
      <c r="GFC9" s="10"/>
      <c r="GFD9" s="10"/>
      <c r="GFQ9" s="1"/>
      <c r="GFR9" s="10"/>
      <c r="GFS9" s="10"/>
      <c r="GGF9" s="1"/>
      <c r="GGG9" s="10"/>
      <c r="GGH9" s="10"/>
      <c r="GGU9" s="1"/>
      <c r="GGV9" s="10"/>
      <c r="GGW9" s="10"/>
      <c r="GHJ9" s="1"/>
      <c r="GHK9" s="10"/>
      <c r="GHL9" s="10"/>
      <c r="GHY9" s="1"/>
      <c r="GHZ9" s="10"/>
      <c r="GIA9" s="10"/>
      <c r="GIN9" s="1"/>
      <c r="GIO9" s="10"/>
      <c r="GIP9" s="10"/>
      <c r="GJC9" s="1"/>
      <c r="GJD9" s="10"/>
      <c r="GJE9" s="10"/>
      <c r="GJR9" s="1"/>
      <c r="GJS9" s="10"/>
      <c r="GJT9" s="10"/>
      <c r="GKG9" s="1"/>
      <c r="GKH9" s="10"/>
      <c r="GKI9" s="10"/>
      <c r="GKV9" s="1"/>
      <c r="GKW9" s="10"/>
      <c r="GKX9" s="10"/>
      <c r="GLK9" s="1"/>
      <c r="GLL9" s="10"/>
      <c r="GLM9" s="10"/>
      <c r="GLZ9" s="1"/>
      <c r="GMA9" s="10"/>
      <c r="GMB9" s="10"/>
      <c r="GMO9" s="1"/>
      <c r="GMP9" s="10"/>
      <c r="GMQ9" s="10"/>
      <c r="GND9" s="1"/>
      <c r="GNE9" s="10"/>
      <c r="GNF9" s="10"/>
      <c r="GNS9" s="1"/>
      <c r="GNT9" s="10"/>
      <c r="GNU9" s="10"/>
      <c r="GOH9" s="1"/>
      <c r="GOI9" s="10"/>
      <c r="GOJ9" s="10"/>
      <c r="GOW9" s="1"/>
      <c r="GOX9" s="10"/>
      <c r="GOY9" s="10"/>
      <c r="GPL9" s="1"/>
      <c r="GPM9" s="10"/>
      <c r="GPN9" s="10"/>
      <c r="GQA9" s="1"/>
      <c r="GQB9" s="10"/>
      <c r="GQC9" s="10"/>
      <c r="GQP9" s="1"/>
      <c r="GQQ9" s="10"/>
      <c r="GQR9" s="10"/>
      <c r="GRE9" s="1"/>
      <c r="GRF9" s="10"/>
      <c r="GRG9" s="10"/>
      <c r="GRT9" s="1"/>
      <c r="GRU9" s="10"/>
      <c r="GRV9" s="10"/>
      <c r="GSI9" s="1"/>
      <c r="GSJ9" s="10"/>
      <c r="GSK9" s="10"/>
      <c r="GSX9" s="1"/>
      <c r="GSY9" s="10"/>
      <c r="GSZ9" s="10"/>
      <c r="GTM9" s="1"/>
      <c r="GTN9" s="10"/>
      <c r="GTO9" s="10"/>
      <c r="GUB9" s="1"/>
      <c r="GUC9" s="10"/>
      <c r="GUD9" s="10"/>
      <c r="GUQ9" s="1"/>
      <c r="GUR9" s="10"/>
      <c r="GUS9" s="10"/>
      <c r="GVF9" s="1"/>
      <c r="GVG9" s="10"/>
      <c r="GVH9" s="10"/>
      <c r="GVU9" s="1"/>
      <c r="GVV9" s="10"/>
      <c r="GVW9" s="10"/>
      <c r="GWJ9" s="1"/>
      <c r="GWK9" s="10"/>
      <c r="GWL9" s="10"/>
      <c r="GWY9" s="1"/>
      <c r="GWZ9" s="10"/>
      <c r="GXA9" s="10"/>
      <c r="GXN9" s="1"/>
      <c r="GXO9" s="10"/>
      <c r="GXP9" s="10"/>
      <c r="GYC9" s="1"/>
      <c r="GYD9" s="10"/>
      <c r="GYE9" s="10"/>
      <c r="GYR9" s="1"/>
      <c r="GYS9" s="10"/>
      <c r="GYT9" s="10"/>
      <c r="GZG9" s="1"/>
      <c r="GZH9" s="10"/>
      <c r="GZI9" s="10"/>
      <c r="GZV9" s="1"/>
      <c r="GZW9" s="10"/>
      <c r="GZX9" s="10"/>
      <c r="HAK9" s="1"/>
      <c r="HAL9" s="10"/>
      <c r="HAM9" s="10"/>
      <c r="HAZ9" s="1"/>
      <c r="HBA9" s="10"/>
      <c r="HBB9" s="10"/>
      <c r="HBO9" s="1"/>
      <c r="HBP9" s="10"/>
      <c r="HBQ9" s="10"/>
      <c r="HCD9" s="1"/>
      <c r="HCE9" s="10"/>
      <c r="HCF9" s="10"/>
      <c r="HCS9" s="1"/>
      <c r="HCT9" s="10"/>
      <c r="HCU9" s="10"/>
      <c r="HDH9" s="1"/>
      <c r="HDI9" s="10"/>
      <c r="HDJ9" s="10"/>
      <c r="HDW9" s="1"/>
      <c r="HDX9" s="10"/>
      <c r="HDY9" s="10"/>
      <c r="HEL9" s="1"/>
      <c r="HEM9" s="10"/>
      <c r="HEN9" s="10"/>
      <c r="HFA9" s="1"/>
      <c r="HFB9" s="10"/>
      <c r="HFC9" s="10"/>
      <c r="HFP9" s="1"/>
      <c r="HFQ9" s="10"/>
      <c r="HFR9" s="10"/>
      <c r="HGE9" s="1"/>
      <c r="HGF9" s="10"/>
      <c r="HGG9" s="10"/>
      <c r="HGT9" s="1"/>
      <c r="HGU9" s="10"/>
      <c r="HGV9" s="10"/>
      <c r="HHI9" s="1"/>
      <c r="HHJ9" s="10"/>
      <c r="HHK9" s="10"/>
      <c r="HHX9" s="1"/>
      <c r="HHY9" s="10"/>
      <c r="HHZ9" s="10"/>
      <c r="HIM9" s="1"/>
      <c r="HIN9" s="10"/>
      <c r="HIO9" s="10"/>
      <c r="HJB9" s="1"/>
      <c r="HJC9" s="10"/>
      <c r="HJD9" s="10"/>
      <c r="HJQ9" s="1"/>
      <c r="HJR9" s="10"/>
      <c r="HJS9" s="10"/>
      <c r="HKF9" s="1"/>
      <c r="HKG9" s="10"/>
      <c r="HKH9" s="10"/>
      <c r="HKU9" s="1"/>
      <c r="HKV9" s="10"/>
      <c r="HKW9" s="10"/>
      <c r="HLJ9" s="1"/>
      <c r="HLK9" s="10"/>
      <c r="HLL9" s="10"/>
      <c r="HLY9" s="1"/>
      <c r="HLZ9" s="10"/>
      <c r="HMA9" s="10"/>
      <c r="HMN9" s="1"/>
      <c r="HMO9" s="10"/>
      <c r="HMP9" s="10"/>
      <c r="HNC9" s="1"/>
      <c r="HND9" s="10"/>
      <c r="HNE9" s="10"/>
      <c r="HNR9" s="1"/>
      <c r="HNS9" s="10"/>
      <c r="HNT9" s="10"/>
      <c r="HOG9" s="1"/>
      <c r="HOH9" s="10"/>
      <c r="HOI9" s="10"/>
      <c r="HOV9" s="1"/>
      <c r="HOW9" s="10"/>
      <c r="HOX9" s="10"/>
      <c r="HPK9" s="1"/>
      <c r="HPL9" s="10"/>
      <c r="HPM9" s="10"/>
      <c r="HPZ9" s="1"/>
      <c r="HQA9" s="10"/>
      <c r="HQB9" s="10"/>
      <c r="HQO9" s="1"/>
      <c r="HQP9" s="10"/>
      <c r="HQQ9" s="10"/>
      <c r="HRD9" s="1"/>
      <c r="HRE9" s="10"/>
      <c r="HRF9" s="10"/>
      <c r="HRS9" s="1"/>
      <c r="HRT9" s="10"/>
      <c r="HRU9" s="10"/>
      <c r="HSH9" s="1"/>
      <c r="HSI9" s="10"/>
      <c r="HSJ9" s="10"/>
      <c r="HSW9" s="1"/>
      <c r="HSX9" s="10"/>
      <c r="HSY9" s="10"/>
      <c r="HTL9" s="1"/>
      <c r="HTM9" s="10"/>
      <c r="HTN9" s="10"/>
      <c r="HUA9" s="1"/>
      <c r="HUB9" s="10"/>
      <c r="HUC9" s="10"/>
      <c r="HUP9" s="1"/>
      <c r="HUQ9" s="10"/>
      <c r="HUR9" s="10"/>
      <c r="HVE9" s="1"/>
      <c r="HVF9" s="10"/>
      <c r="HVG9" s="10"/>
      <c r="HVT9" s="1"/>
      <c r="HVU9" s="10"/>
      <c r="HVV9" s="10"/>
      <c r="HWI9" s="1"/>
      <c r="HWJ9" s="10"/>
      <c r="HWK9" s="10"/>
      <c r="HWX9" s="1"/>
      <c r="HWY9" s="10"/>
      <c r="HWZ9" s="10"/>
      <c r="HXM9" s="1"/>
      <c r="HXN9" s="10"/>
      <c r="HXO9" s="10"/>
      <c r="HYB9" s="1"/>
      <c r="HYC9" s="10"/>
      <c r="HYD9" s="10"/>
      <c r="HYQ9" s="1"/>
      <c r="HYR9" s="10"/>
      <c r="HYS9" s="10"/>
      <c r="HZF9" s="1"/>
      <c r="HZG9" s="10"/>
      <c r="HZH9" s="10"/>
      <c r="HZU9" s="1"/>
      <c r="HZV9" s="10"/>
      <c r="HZW9" s="10"/>
      <c r="IAJ9" s="1"/>
      <c r="IAK9" s="10"/>
      <c r="IAL9" s="10"/>
      <c r="IAY9" s="1"/>
      <c r="IAZ9" s="10"/>
      <c r="IBA9" s="10"/>
      <c r="IBN9" s="1"/>
      <c r="IBO9" s="10"/>
      <c r="IBP9" s="10"/>
      <c r="ICC9" s="1"/>
      <c r="ICD9" s="10"/>
      <c r="ICE9" s="10"/>
      <c r="ICR9" s="1"/>
      <c r="ICS9" s="10"/>
      <c r="ICT9" s="10"/>
      <c r="IDG9" s="1"/>
      <c r="IDH9" s="10"/>
      <c r="IDI9" s="10"/>
      <c r="IDV9" s="1"/>
      <c r="IDW9" s="10"/>
      <c r="IDX9" s="10"/>
      <c r="IEK9" s="1"/>
      <c r="IEL9" s="10"/>
      <c r="IEM9" s="10"/>
      <c r="IEZ9" s="1"/>
      <c r="IFA9" s="10"/>
      <c r="IFB9" s="10"/>
      <c r="IFO9" s="1"/>
      <c r="IFP9" s="10"/>
      <c r="IFQ9" s="10"/>
      <c r="IGD9" s="1"/>
      <c r="IGE9" s="10"/>
      <c r="IGF9" s="10"/>
      <c r="IGS9" s="1"/>
      <c r="IGT9" s="10"/>
      <c r="IGU9" s="10"/>
      <c r="IHH9" s="1"/>
      <c r="IHI9" s="10"/>
      <c r="IHJ9" s="10"/>
      <c r="IHW9" s="1"/>
      <c r="IHX9" s="10"/>
      <c r="IHY9" s="10"/>
      <c r="IIL9" s="1"/>
      <c r="IIM9" s="10"/>
      <c r="IIN9" s="10"/>
      <c r="IJA9" s="1"/>
      <c r="IJB9" s="10"/>
      <c r="IJC9" s="10"/>
      <c r="IJP9" s="1"/>
      <c r="IJQ9" s="10"/>
      <c r="IJR9" s="10"/>
      <c r="IKE9" s="1"/>
      <c r="IKF9" s="10"/>
      <c r="IKG9" s="10"/>
      <c r="IKT9" s="1"/>
      <c r="IKU9" s="10"/>
      <c r="IKV9" s="10"/>
      <c r="ILI9" s="1"/>
      <c r="ILJ9" s="10"/>
      <c r="ILK9" s="10"/>
      <c r="ILX9" s="1"/>
      <c r="ILY9" s="10"/>
      <c r="ILZ9" s="10"/>
      <c r="IMM9" s="1"/>
      <c r="IMN9" s="10"/>
      <c r="IMO9" s="10"/>
      <c r="INB9" s="1"/>
      <c r="INC9" s="10"/>
      <c r="IND9" s="10"/>
      <c r="INQ9" s="1"/>
      <c r="INR9" s="10"/>
      <c r="INS9" s="10"/>
      <c r="IOF9" s="1"/>
      <c r="IOG9" s="10"/>
      <c r="IOH9" s="10"/>
      <c r="IOU9" s="1"/>
      <c r="IOV9" s="10"/>
      <c r="IOW9" s="10"/>
      <c r="IPJ9" s="1"/>
      <c r="IPK9" s="10"/>
      <c r="IPL9" s="10"/>
      <c r="IPY9" s="1"/>
      <c r="IPZ9" s="10"/>
      <c r="IQA9" s="10"/>
      <c r="IQN9" s="1"/>
      <c r="IQO9" s="10"/>
      <c r="IQP9" s="10"/>
      <c r="IRC9" s="1"/>
      <c r="IRD9" s="10"/>
      <c r="IRE9" s="10"/>
      <c r="IRR9" s="1"/>
      <c r="IRS9" s="10"/>
      <c r="IRT9" s="10"/>
      <c r="ISG9" s="1"/>
      <c r="ISH9" s="10"/>
      <c r="ISI9" s="10"/>
      <c r="ISV9" s="1"/>
      <c r="ISW9" s="10"/>
      <c r="ISX9" s="10"/>
      <c r="ITK9" s="1"/>
      <c r="ITL9" s="10"/>
      <c r="ITM9" s="10"/>
      <c r="ITZ9" s="1"/>
      <c r="IUA9" s="10"/>
      <c r="IUB9" s="10"/>
      <c r="IUO9" s="1"/>
      <c r="IUP9" s="10"/>
      <c r="IUQ9" s="10"/>
      <c r="IVD9" s="1"/>
      <c r="IVE9" s="10"/>
      <c r="IVF9" s="10"/>
      <c r="IVS9" s="1"/>
      <c r="IVT9" s="10"/>
      <c r="IVU9" s="10"/>
      <c r="IWH9" s="1"/>
      <c r="IWI9" s="10"/>
      <c r="IWJ9" s="10"/>
      <c r="IWW9" s="1"/>
      <c r="IWX9" s="10"/>
      <c r="IWY9" s="10"/>
      <c r="IXL9" s="1"/>
      <c r="IXM9" s="10"/>
      <c r="IXN9" s="10"/>
      <c r="IYA9" s="1"/>
      <c r="IYB9" s="10"/>
      <c r="IYC9" s="10"/>
      <c r="IYP9" s="1"/>
      <c r="IYQ9" s="10"/>
      <c r="IYR9" s="10"/>
      <c r="IZE9" s="1"/>
      <c r="IZF9" s="10"/>
      <c r="IZG9" s="10"/>
      <c r="IZT9" s="1"/>
      <c r="IZU9" s="10"/>
      <c r="IZV9" s="10"/>
      <c r="JAI9" s="1"/>
      <c r="JAJ9" s="10"/>
      <c r="JAK9" s="10"/>
      <c r="JAX9" s="1"/>
      <c r="JAY9" s="10"/>
      <c r="JAZ9" s="10"/>
      <c r="JBM9" s="1"/>
      <c r="JBN9" s="10"/>
      <c r="JBO9" s="10"/>
      <c r="JCB9" s="1"/>
      <c r="JCC9" s="10"/>
      <c r="JCD9" s="10"/>
      <c r="JCQ9" s="1"/>
      <c r="JCR9" s="10"/>
      <c r="JCS9" s="10"/>
      <c r="JDF9" s="1"/>
      <c r="JDG9" s="10"/>
      <c r="JDH9" s="10"/>
      <c r="JDU9" s="1"/>
      <c r="JDV9" s="10"/>
      <c r="JDW9" s="10"/>
      <c r="JEJ9" s="1"/>
      <c r="JEK9" s="10"/>
      <c r="JEL9" s="10"/>
      <c r="JEY9" s="1"/>
      <c r="JEZ9" s="10"/>
      <c r="JFA9" s="10"/>
      <c r="JFN9" s="1"/>
      <c r="JFO9" s="10"/>
      <c r="JFP9" s="10"/>
      <c r="JGC9" s="1"/>
      <c r="JGD9" s="10"/>
      <c r="JGE9" s="10"/>
      <c r="JGR9" s="1"/>
      <c r="JGS9" s="10"/>
      <c r="JGT9" s="10"/>
      <c r="JHG9" s="1"/>
      <c r="JHH9" s="10"/>
      <c r="JHI9" s="10"/>
      <c r="JHV9" s="1"/>
      <c r="JHW9" s="10"/>
      <c r="JHX9" s="10"/>
      <c r="JIK9" s="1"/>
      <c r="JIL9" s="10"/>
      <c r="JIM9" s="10"/>
      <c r="JIZ9" s="1"/>
      <c r="JJA9" s="10"/>
      <c r="JJB9" s="10"/>
      <c r="JJO9" s="1"/>
      <c r="JJP9" s="10"/>
      <c r="JJQ9" s="10"/>
      <c r="JKD9" s="1"/>
      <c r="JKE9" s="10"/>
      <c r="JKF9" s="10"/>
      <c r="JKS9" s="1"/>
      <c r="JKT9" s="10"/>
      <c r="JKU9" s="10"/>
      <c r="JLH9" s="1"/>
      <c r="JLI9" s="10"/>
      <c r="JLJ9" s="10"/>
      <c r="JLW9" s="1"/>
      <c r="JLX9" s="10"/>
      <c r="JLY9" s="10"/>
      <c r="JML9" s="1"/>
      <c r="JMM9" s="10"/>
      <c r="JMN9" s="10"/>
      <c r="JNA9" s="1"/>
      <c r="JNB9" s="10"/>
      <c r="JNC9" s="10"/>
      <c r="JNP9" s="1"/>
      <c r="JNQ9" s="10"/>
      <c r="JNR9" s="10"/>
      <c r="JOE9" s="1"/>
      <c r="JOF9" s="10"/>
      <c r="JOG9" s="10"/>
      <c r="JOT9" s="1"/>
      <c r="JOU9" s="10"/>
      <c r="JOV9" s="10"/>
      <c r="JPI9" s="1"/>
      <c r="JPJ9" s="10"/>
      <c r="JPK9" s="10"/>
      <c r="JPX9" s="1"/>
      <c r="JPY9" s="10"/>
      <c r="JPZ9" s="10"/>
      <c r="JQM9" s="1"/>
      <c r="JQN9" s="10"/>
      <c r="JQO9" s="10"/>
      <c r="JRB9" s="1"/>
      <c r="JRC9" s="10"/>
      <c r="JRD9" s="10"/>
      <c r="JRQ9" s="1"/>
      <c r="JRR9" s="10"/>
      <c r="JRS9" s="10"/>
      <c r="JSF9" s="1"/>
      <c r="JSG9" s="10"/>
      <c r="JSH9" s="10"/>
      <c r="JSU9" s="1"/>
      <c r="JSV9" s="10"/>
      <c r="JSW9" s="10"/>
      <c r="JTJ9" s="1"/>
      <c r="JTK9" s="10"/>
      <c r="JTL9" s="10"/>
      <c r="JTY9" s="1"/>
      <c r="JTZ9" s="10"/>
      <c r="JUA9" s="10"/>
      <c r="JUN9" s="1"/>
      <c r="JUO9" s="10"/>
      <c r="JUP9" s="10"/>
      <c r="JVC9" s="1"/>
      <c r="JVD9" s="10"/>
      <c r="JVE9" s="10"/>
      <c r="JVR9" s="1"/>
      <c r="JVS9" s="10"/>
      <c r="JVT9" s="10"/>
      <c r="JWG9" s="1"/>
      <c r="JWH9" s="10"/>
      <c r="JWI9" s="10"/>
      <c r="JWV9" s="1"/>
      <c r="JWW9" s="10"/>
      <c r="JWX9" s="10"/>
      <c r="JXK9" s="1"/>
      <c r="JXL9" s="10"/>
      <c r="JXM9" s="10"/>
      <c r="JXZ9" s="1"/>
      <c r="JYA9" s="10"/>
      <c r="JYB9" s="10"/>
      <c r="JYO9" s="1"/>
      <c r="JYP9" s="10"/>
      <c r="JYQ9" s="10"/>
      <c r="JZD9" s="1"/>
      <c r="JZE9" s="10"/>
      <c r="JZF9" s="10"/>
      <c r="JZS9" s="1"/>
      <c r="JZT9" s="10"/>
      <c r="JZU9" s="10"/>
      <c r="KAH9" s="1"/>
      <c r="KAI9" s="10"/>
      <c r="KAJ9" s="10"/>
      <c r="KAW9" s="1"/>
      <c r="KAX9" s="10"/>
      <c r="KAY9" s="10"/>
      <c r="KBL9" s="1"/>
      <c r="KBM9" s="10"/>
      <c r="KBN9" s="10"/>
      <c r="KCA9" s="1"/>
      <c r="KCB9" s="10"/>
      <c r="KCC9" s="10"/>
      <c r="KCP9" s="1"/>
      <c r="KCQ9" s="10"/>
      <c r="KCR9" s="10"/>
      <c r="KDE9" s="1"/>
      <c r="KDF9" s="10"/>
      <c r="KDG9" s="10"/>
      <c r="KDT9" s="1"/>
      <c r="KDU9" s="10"/>
      <c r="KDV9" s="10"/>
      <c r="KEI9" s="1"/>
      <c r="KEJ9" s="10"/>
      <c r="KEK9" s="10"/>
      <c r="KEX9" s="1"/>
      <c r="KEY9" s="10"/>
      <c r="KEZ9" s="10"/>
      <c r="KFM9" s="1"/>
      <c r="KFN9" s="10"/>
      <c r="KFO9" s="10"/>
      <c r="KGB9" s="1"/>
      <c r="KGC9" s="10"/>
      <c r="KGD9" s="10"/>
      <c r="KGQ9" s="1"/>
      <c r="KGR9" s="10"/>
      <c r="KGS9" s="10"/>
      <c r="KHF9" s="1"/>
      <c r="KHG9" s="10"/>
      <c r="KHH9" s="10"/>
      <c r="KHU9" s="1"/>
      <c r="KHV9" s="10"/>
      <c r="KHW9" s="10"/>
      <c r="KIJ9" s="1"/>
      <c r="KIK9" s="10"/>
      <c r="KIL9" s="10"/>
      <c r="KIY9" s="1"/>
      <c r="KIZ9" s="10"/>
      <c r="KJA9" s="10"/>
      <c r="KJN9" s="1"/>
      <c r="KJO9" s="10"/>
      <c r="KJP9" s="10"/>
      <c r="KKC9" s="1"/>
      <c r="KKD9" s="10"/>
      <c r="KKE9" s="10"/>
      <c r="KKR9" s="1"/>
      <c r="KKS9" s="10"/>
      <c r="KKT9" s="10"/>
      <c r="KLG9" s="1"/>
      <c r="KLH9" s="10"/>
      <c r="KLI9" s="10"/>
      <c r="KLV9" s="1"/>
      <c r="KLW9" s="10"/>
      <c r="KLX9" s="10"/>
      <c r="KMK9" s="1"/>
      <c r="KML9" s="10"/>
      <c r="KMM9" s="10"/>
      <c r="KMZ9" s="1"/>
      <c r="KNA9" s="10"/>
      <c r="KNB9" s="10"/>
      <c r="KNO9" s="1"/>
      <c r="KNP9" s="10"/>
      <c r="KNQ9" s="10"/>
      <c r="KOD9" s="1"/>
      <c r="KOE9" s="10"/>
      <c r="KOF9" s="10"/>
      <c r="KOS9" s="1"/>
      <c r="KOT9" s="10"/>
      <c r="KOU9" s="10"/>
      <c r="KPH9" s="1"/>
      <c r="KPI9" s="10"/>
      <c r="KPJ9" s="10"/>
      <c r="KPW9" s="1"/>
      <c r="KPX9" s="10"/>
      <c r="KPY9" s="10"/>
      <c r="KQL9" s="1"/>
      <c r="KQM9" s="10"/>
      <c r="KQN9" s="10"/>
      <c r="KRA9" s="1"/>
      <c r="KRB9" s="10"/>
      <c r="KRC9" s="10"/>
      <c r="KRP9" s="1"/>
      <c r="KRQ9" s="10"/>
      <c r="KRR9" s="10"/>
      <c r="KSE9" s="1"/>
      <c r="KSF9" s="10"/>
      <c r="KSG9" s="10"/>
      <c r="KST9" s="1"/>
      <c r="KSU9" s="10"/>
      <c r="KSV9" s="10"/>
      <c r="KTI9" s="1"/>
      <c r="KTJ9" s="10"/>
      <c r="KTK9" s="10"/>
      <c r="KTX9" s="1"/>
      <c r="KTY9" s="10"/>
      <c r="KTZ9" s="10"/>
      <c r="KUM9" s="1"/>
      <c r="KUN9" s="10"/>
      <c r="KUO9" s="10"/>
      <c r="KVB9" s="1"/>
      <c r="KVC9" s="10"/>
      <c r="KVD9" s="10"/>
      <c r="KVQ9" s="1"/>
      <c r="KVR9" s="10"/>
      <c r="KVS9" s="10"/>
      <c r="KWF9" s="1"/>
      <c r="KWG9" s="10"/>
      <c r="KWH9" s="10"/>
      <c r="KWU9" s="1"/>
      <c r="KWV9" s="10"/>
      <c r="KWW9" s="10"/>
      <c r="KXJ9" s="1"/>
      <c r="KXK9" s="10"/>
      <c r="KXL9" s="10"/>
      <c r="KXY9" s="1"/>
      <c r="KXZ9" s="10"/>
      <c r="KYA9" s="10"/>
      <c r="KYN9" s="1"/>
      <c r="KYO9" s="10"/>
      <c r="KYP9" s="10"/>
      <c r="KZC9" s="1"/>
      <c r="KZD9" s="10"/>
      <c r="KZE9" s="10"/>
      <c r="KZR9" s="1"/>
      <c r="KZS9" s="10"/>
      <c r="KZT9" s="10"/>
      <c r="LAG9" s="1"/>
      <c r="LAH9" s="10"/>
      <c r="LAI9" s="10"/>
      <c r="LAV9" s="1"/>
      <c r="LAW9" s="10"/>
      <c r="LAX9" s="10"/>
      <c r="LBK9" s="1"/>
      <c r="LBL9" s="10"/>
      <c r="LBM9" s="10"/>
      <c r="LBZ9" s="1"/>
      <c r="LCA9" s="10"/>
      <c r="LCB9" s="10"/>
      <c r="LCO9" s="1"/>
      <c r="LCP9" s="10"/>
      <c r="LCQ9" s="10"/>
      <c r="LDD9" s="1"/>
      <c r="LDE9" s="10"/>
      <c r="LDF9" s="10"/>
      <c r="LDS9" s="1"/>
      <c r="LDT9" s="10"/>
      <c r="LDU9" s="10"/>
      <c r="LEH9" s="1"/>
      <c r="LEI9" s="10"/>
      <c r="LEJ9" s="10"/>
      <c r="LEW9" s="1"/>
      <c r="LEX9" s="10"/>
      <c r="LEY9" s="10"/>
      <c r="LFL9" s="1"/>
      <c r="LFM9" s="10"/>
      <c r="LFN9" s="10"/>
      <c r="LGA9" s="1"/>
      <c r="LGB9" s="10"/>
      <c r="LGC9" s="10"/>
      <c r="LGP9" s="1"/>
      <c r="LGQ9" s="10"/>
      <c r="LGR9" s="10"/>
      <c r="LHE9" s="1"/>
      <c r="LHF9" s="10"/>
      <c r="LHG9" s="10"/>
      <c r="LHT9" s="1"/>
      <c r="LHU9" s="10"/>
      <c r="LHV9" s="10"/>
      <c r="LII9" s="1"/>
      <c r="LIJ9" s="10"/>
      <c r="LIK9" s="10"/>
      <c r="LIX9" s="1"/>
      <c r="LIY9" s="10"/>
      <c r="LIZ9" s="10"/>
      <c r="LJM9" s="1"/>
      <c r="LJN9" s="10"/>
      <c r="LJO9" s="10"/>
      <c r="LKB9" s="1"/>
      <c r="LKC9" s="10"/>
      <c r="LKD9" s="10"/>
      <c r="LKQ9" s="1"/>
      <c r="LKR9" s="10"/>
      <c r="LKS9" s="10"/>
      <c r="LLF9" s="1"/>
      <c r="LLG9" s="10"/>
      <c r="LLH9" s="10"/>
      <c r="LLU9" s="1"/>
      <c r="LLV9" s="10"/>
      <c r="LLW9" s="10"/>
      <c r="LMJ9" s="1"/>
      <c r="LMK9" s="10"/>
      <c r="LML9" s="10"/>
      <c r="LMY9" s="1"/>
      <c r="LMZ9" s="10"/>
      <c r="LNA9" s="10"/>
      <c r="LNN9" s="1"/>
      <c r="LNO9" s="10"/>
      <c r="LNP9" s="10"/>
      <c r="LOC9" s="1"/>
      <c r="LOD9" s="10"/>
      <c r="LOE9" s="10"/>
      <c r="LOR9" s="1"/>
      <c r="LOS9" s="10"/>
      <c r="LOT9" s="10"/>
      <c r="LPG9" s="1"/>
      <c r="LPH9" s="10"/>
      <c r="LPI9" s="10"/>
      <c r="LPV9" s="1"/>
      <c r="LPW9" s="10"/>
      <c r="LPX9" s="10"/>
      <c r="LQK9" s="1"/>
      <c r="LQL9" s="10"/>
      <c r="LQM9" s="10"/>
      <c r="LQZ9" s="1"/>
      <c r="LRA9" s="10"/>
      <c r="LRB9" s="10"/>
      <c r="LRO9" s="1"/>
      <c r="LRP9" s="10"/>
      <c r="LRQ9" s="10"/>
      <c r="LSD9" s="1"/>
      <c r="LSE9" s="10"/>
      <c r="LSF9" s="10"/>
      <c r="LSS9" s="1"/>
      <c r="LST9" s="10"/>
      <c r="LSU9" s="10"/>
      <c r="LTH9" s="1"/>
      <c r="LTI9" s="10"/>
      <c r="LTJ9" s="10"/>
      <c r="LTW9" s="1"/>
      <c r="LTX9" s="10"/>
      <c r="LTY9" s="10"/>
      <c r="LUL9" s="1"/>
      <c r="LUM9" s="10"/>
      <c r="LUN9" s="10"/>
      <c r="LVA9" s="1"/>
      <c r="LVB9" s="10"/>
      <c r="LVC9" s="10"/>
      <c r="LVP9" s="1"/>
      <c r="LVQ9" s="10"/>
      <c r="LVR9" s="10"/>
      <c r="LWE9" s="1"/>
      <c r="LWF9" s="10"/>
      <c r="LWG9" s="10"/>
      <c r="LWT9" s="1"/>
      <c r="LWU9" s="10"/>
      <c r="LWV9" s="10"/>
      <c r="LXI9" s="1"/>
      <c r="LXJ9" s="10"/>
      <c r="LXK9" s="10"/>
      <c r="LXX9" s="1"/>
      <c r="LXY9" s="10"/>
      <c r="LXZ9" s="10"/>
      <c r="LYM9" s="1"/>
      <c r="LYN9" s="10"/>
      <c r="LYO9" s="10"/>
      <c r="LZB9" s="1"/>
      <c r="LZC9" s="10"/>
      <c r="LZD9" s="10"/>
      <c r="LZQ9" s="1"/>
      <c r="LZR9" s="10"/>
      <c r="LZS9" s="10"/>
      <c r="MAF9" s="1"/>
      <c r="MAG9" s="10"/>
      <c r="MAH9" s="10"/>
      <c r="MAU9" s="1"/>
      <c r="MAV9" s="10"/>
      <c r="MAW9" s="10"/>
      <c r="MBJ9" s="1"/>
      <c r="MBK9" s="10"/>
      <c r="MBL9" s="10"/>
      <c r="MBY9" s="1"/>
      <c r="MBZ9" s="10"/>
      <c r="MCA9" s="10"/>
      <c r="MCN9" s="1"/>
      <c r="MCO9" s="10"/>
      <c r="MCP9" s="10"/>
      <c r="MDC9" s="1"/>
      <c r="MDD9" s="10"/>
      <c r="MDE9" s="10"/>
      <c r="MDR9" s="1"/>
      <c r="MDS9" s="10"/>
      <c r="MDT9" s="10"/>
      <c r="MEG9" s="1"/>
      <c r="MEH9" s="10"/>
      <c r="MEI9" s="10"/>
      <c r="MEV9" s="1"/>
      <c r="MEW9" s="10"/>
      <c r="MEX9" s="10"/>
      <c r="MFK9" s="1"/>
      <c r="MFL9" s="10"/>
      <c r="MFM9" s="10"/>
      <c r="MFZ9" s="1"/>
      <c r="MGA9" s="10"/>
      <c r="MGB9" s="10"/>
      <c r="MGO9" s="1"/>
      <c r="MGP9" s="10"/>
      <c r="MGQ9" s="10"/>
      <c r="MHD9" s="1"/>
      <c r="MHE9" s="10"/>
      <c r="MHF9" s="10"/>
      <c r="MHS9" s="1"/>
      <c r="MHT9" s="10"/>
      <c r="MHU9" s="10"/>
      <c r="MIH9" s="1"/>
      <c r="MII9" s="10"/>
      <c r="MIJ9" s="10"/>
      <c r="MIW9" s="1"/>
      <c r="MIX9" s="10"/>
      <c r="MIY9" s="10"/>
      <c r="MJL9" s="1"/>
      <c r="MJM9" s="10"/>
      <c r="MJN9" s="10"/>
      <c r="MKA9" s="1"/>
      <c r="MKB9" s="10"/>
      <c r="MKC9" s="10"/>
      <c r="MKP9" s="1"/>
      <c r="MKQ9" s="10"/>
      <c r="MKR9" s="10"/>
      <c r="MLE9" s="1"/>
      <c r="MLF9" s="10"/>
      <c r="MLG9" s="10"/>
      <c r="MLT9" s="1"/>
      <c r="MLU9" s="10"/>
      <c r="MLV9" s="10"/>
      <c r="MMI9" s="1"/>
      <c r="MMJ9" s="10"/>
      <c r="MMK9" s="10"/>
      <c r="MMX9" s="1"/>
      <c r="MMY9" s="10"/>
      <c r="MMZ9" s="10"/>
      <c r="MNM9" s="1"/>
      <c r="MNN9" s="10"/>
      <c r="MNO9" s="10"/>
      <c r="MOB9" s="1"/>
      <c r="MOC9" s="10"/>
      <c r="MOD9" s="10"/>
      <c r="MOQ9" s="1"/>
      <c r="MOR9" s="10"/>
      <c r="MOS9" s="10"/>
      <c r="MPF9" s="1"/>
      <c r="MPG9" s="10"/>
      <c r="MPH9" s="10"/>
      <c r="MPU9" s="1"/>
      <c r="MPV9" s="10"/>
      <c r="MPW9" s="10"/>
      <c r="MQJ9" s="1"/>
      <c r="MQK9" s="10"/>
      <c r="MQL9" s="10"/>
      <c r="MQY9" s="1"/>
      <c r="MQZ9" s="10"/>
      <c r="MRA9" s="10"/>
      <c r="MRN9" s="1"/>
      <c r="MRO9" s="10"/>
      <c r="MRP9" s="10"/>
      <c r="MSC9" s="1"/>
      <c r="MSD9" s="10"/>
      <c r="MSE9" s="10"/>
      <c r="MSR9" s="1"/>
      <c r="MSS9" s="10"/>
      <c r="MST9" s="10"/>
      <c r="MTG9" s="1"/>
      <c r="MTH9" s="10"/>
      <c r="MTI9" s="10"/>
      <c r="MTV9" s="1"/>
      <c r="MTW9" s="10"/>
      <c r="MTX9" s="10"/>
      <c r="MUK9" s="1"/>
      <c r="MUL9" s="10"/>
      <c r="MUM9" s="10"/>
      <c r="MUZ9" s="1"/>
      <c r="MVA9" s="10"/>
      <c r="MVB9" s="10"/>
      <c r="MVO9" s="1"/>
      <c r="MVP9" s="10"/>
      <c r="MVQ9" s="10"/>
      <c r="MWD9" s="1"/>
      <c r="MWE9" s="10"/>
      <c r="MWF9" s="10"/>
      <c r="MWS9" s="1"/>
      <c r="MWT9" s="10"/>
      <c r="MWU9" s="10"/>
      <c r="MXH9" s="1"/>
      <c r="MXI9" s="10"/>
      <c r="MXJ9" s="10"/>
      <c r="MXW9" s="1"/>
      <c r="MXX9" s="10"/>
      <c r="MXY9" s="10"/>
      <c r="MYL9" s="1"/>
      <c r="MYM9" s="10"/>
      <c r="MYN9" s="10"/>
      <c r="MZA9" s="1"/>
      <c r="MZB9" s="10"/>
      <c r="MZC9" s="10"/>
      <c r="MZP9" s="1"/>
      <c r="MZQ9" s="10"/>
      <c r="MZR9" s="10"/>
      <c r="NAE9" s="1"/>
      <c r="NAF9" s="10"/>
      <c r="NAG9" s="10"/>
      <c r="NAT9" s="1"/>
      <c r="NAU9" s="10"/>
      <c r="NAV9" s="10"/>
      <c r="NBI9" s="1"/>
      <c r="NBJ9" s="10"/>
      <c r="NBK9" s="10"/>
      <c r="NBX9" s="1"/>
      <c r="NBY9" s="10"/>
      <c r="NBZ9" s="10"/>
      <c r="NCM9" s="1"/>
      <c r="NCN9" s="10"/>
      <c r="NCO9" s="10"/>
      <c r="NDB9" s="1"/>
      <c r="NDC9" s="10"/>
      <c r="NDD9" s="10"/>
      <c r="NDQ9" s="1"/>
      <c r="NDR9" s="10"/>
      <c r="NDS9" s="10"/>
      <c r="NEF9" s="1"/>
      <c r="NEG9" s="10"/>
      <c r="NEH9" s="10"/>
      <c r="NEU9" s="1"/>
      <c r="NEV9" s="10"/>
      <c r="NEW9" s="10"/>
      <c r="NFJ9" s="1"/>
      <c r="NFK9" s="10"/>
      <c r="NFL9" s="10"/>
      <c r="NFY9" s="1"/>
      <c r="NFZ9" s="10"/>
      <c r="NGA9" s="10"/>
      <c r="NGN9" s="1"/>
      <c r="NGO9" s="10"/>
      <c r="NGP9" s="10"/>
      <c r="NHC9" s="1"/>
      <c r="NHD9" s="10"/>
      <c r="NHE9" s="10"/>
      <c r="NHR9" s="1"/>
      <c r="NHS9" s="10"/>
      <c r="NHT9" s="10"/>
      <c r="NIG9" s="1"/>
      <c r="NIH9" s="10"/>
      <c r="NII9" s="10"/>
      <c r="NIV9" s="1"/>
      <c r="NIW9" s="10"/>
      <c r="NIX9" s="10"/>
      <c r="NJK9" s="1"/>
      <c r="NJL9" s="10"/>
      <c r="NJM9" s="10"/>
      <c r="NJZ9" s="1"/>
      <c r="NKA9" s="10"/>
      <c r="NKB9" s="10"/>
      <c r="NKO9" s="1"/>
      <c r="NKP9" s="10"/>
      <c r="NKQ9" s="10"/>
      <c r="NLD9" s="1"/>
      <c r="NLE9" s="10"/>
      <c r="NLF9" s="10"/>
      <c r="NLS9" s="1"/>
      <c r="NLT9" s="10"/>
      <c r="NLU9" s="10"/>
      <c r="NMH9" s="1"/>
      <c r="NMI9" s="10"/>
      <c r="NMJ9" s="10"/>
      <c r="NMW9" s="1"/>
      <c r="NMX9" s="10"/>
      <c r="NMY9" s="10"/>
      <c r="NNL9" s="1"/>
      <c r="NNM9" s="10"/>
      <c r="NNN9" s="10"/>
      <c r="NOA9" s="1"/>
      <c r="NOB9" s="10"/>
      <c r="NOC9" s="10"/>
      <c r="NOP9" s="1"/>
      <c r="NOQ9" s="10"/>
      <c r="NOR9" s="10"/>
      <c r="NPE9" s="1"/>
      <c r="NPF9" s="10"/>
      <c r="NPG9" s="10"/>
      <c r="NPT9" s="1"/>
      <c r="NPU9" s="10"/>
      <c r="NPV9" s="10"/>
      <c r="NQI9" s="1"/>
      <c r="NQJ9" s="10"/>
      <c r="NQK9" s="10"/>
      <c r="NQX9" s="1"/>
      <c r="NQY9" s="10"/>
      <c r="NQZ9" s="10"/>
      <c r="NRM9" s="1"/>
      <c r="NRN9" s="10"/>
      <c r="NRO9" s="10"/>
      <c r="NSB9" s="1"/>
      <c r="NSC9" s="10"/>
      <c r="NSD9" s="10"/>
      <c r="NSQ9" s="1"/>
      <c r="NSR9" s="10"/>
      <c r="NSS9" s="10"/>
      <c r="NTF9" s="1"/>
      <c r="NTG9" s="10"/>
      <c r="NTH9" s="10"/>
      <c r="NTU9" s="1"/>
      <c r="NTV9" s="10"/>
      <c r="NTW9" s="10"/>
      <c r="NUJ9" s="1"/>
      <c r="NUK9" s="10"/>
      <c r="NUL9" s="10"/>
      <c r="NUY9" s="1"/>
      <c r="NUZ9" s="10"/>
      <c r="NVA9" s="10"/>
      <c r="NVN9" s="1"/>
      <c r="NVO9" s="10"/>
      <c r="NVP9" s="10"/>
      <c r="NWC9" s="1"/>
      <c r="NWD9" s="10"/>
      <c r="NWE9" s="10"/>
      <c r="NWR9" s="1"/>
      <c r="NWS9" s="10"/>
      <c r="NWT9" s="10"/>
      <c r="NXG9" s="1"/>
      <c r="NXH9" s="10"/>
      <c r="NXI9" s="10"/>
      <c r="NXV9" s="1"/>
      <c r="NXW9" s="10"/>
      <c r="NXX9" s="10"/>
      <c r="NYK9" s="1"/>
      <c r="NYL9" s="10"/>
      <c r="NYM9" s="10"/>
      <c r="NYZ9" s="1"/>
      <c r="NZA9" s="10"/>
      <c r="NZB9" s="10"/>
      <c r="NZO9" s="1"/>
      <c r="NZP9" s="10"/>
      <c r="NZQ9" s="10"/>
      <c r="OAD9" s="1"/>
      <c r="OAE9" s="10"/>
      <c r="OAF9" s="10"/>
      <c r="OAS9" s="1"/>
      <c r="OAT9" s="10"/>
      <c r="OAU9" s="10"/>
      <c r="OBH9" s="1"/>
      <c r="OBI9" s="10"/>
      <c r="OBJ9" s="10"/>
      <c r="OBW9" s="1"/>
      <c r="OBX9" s="10"/>
      <c r="OBY9" s="10"/>
      <c r="OCL9" s="1"/>
      <c r="OCM9" s="10"/>
      <c r="OCN9" s="10"/>
      <c r="ODA9" s="1"/>
      <c r="ODB9" s="10"/>
      <c r="ODC9" s="10"/>
      <c r="ODP9" s="1"/>
      <c r="ODQ9" s="10"/>
      <c r="ODR9" s="10"/>
      <c r="OEE9" s="1"/>
      <c r="OEF9" s="10"/>
      <c r="OEG9" s="10"/>
      <c r="OET9" s="1"/>
      <c r="OEU9" s="10"/>
      <c r="OEV9" s="10"/>
      <c r="OFI9" s="1"/>
      <c r="OFJ9" s="10"/>
      <c r="OFK9" s="10"/>
      <c r="OFX9" s="1"/>
      <c r="OFY9" s="10"/>
      <c r="OFZ9" s="10"/>
      <c r="OGM9" s="1"/>
      <c r="OGN9" s="10"/>
      <c r="OGO9" s="10"/>
      <c r="OHB9" s="1"/>
      <c r="OHC9" s="10"/>
      <c r="OHD9" s="10"/>
      <c r="OHQ9" s="1"/>
      <c r="OHR9" s="10"/>
      <c r="OHS9" s="10"/>
      <c r="OIF9" s="1"/>
      <c r="OIG9" s="10"/>
      <c r="OIH9" s="10"/>
      <c r="OIU9" s="1"/>
      <c r="OIV9" s="10"/>
      <c r="OIW9" s="10"/>
      <c r="OJJ9" s="1"/>
      <c r="OJK9" s="10"/>
      <c r="OJL9" s="10"/>
      <c r="OJY9" s="1"/>
      <c r="OJZ9" s="10"/>
      <c r="OKA9" s="10"/>
      <c r="OKN9" s="1"/>
      <c r="OKO9" s="10"/>
      <c r="OKP9" s="10"/>
      <c r="OLC9" s="1"/>
      <c r="OLD9" s="10"/>
      <c r="OLE9" s="10"/>
      <c r="OLR9" s="1"/>
      <c r="OLS9" s="10"/>
      <c r="OLT9" s="10"/>
      <c r="OMG9" s="1"/>
      <c r="OMH9" s="10"/>
      <c r="OMI9" s="10"/>
      <c r="OMV9" s="1"/>
      <c r="OMW9" s="10"/>
      <c r="OMX9" s="10"/>
      <c r="ONK9" s="1"/>
      <c r="ONL9" s="10"/>
      <c r="ONM9" s="10"/>
      <c r="ONZ9" s="1"/>
      <c r="OOA9" s="10"/>
      <c r="OOB9" s="10"/>
      <c r="OOO9" s="1"/>
      <c r="OOP9" s="10"/>
      <c r="OOQ9" s="10"/>
      <c r="OPD9" s="1"/>
      <c r="OPE9" s="10"/>
      <c r="OPF9" s="10"/>
      <c r="OPS9" s="1"/>
      <c r="OPT9" s="10"/>
      <c r="OPU9" s="10"/>
      <c r="OQH9" s="1"/>
      <c r="OQI9" s="10"/>
      <c r="OQJ9" s="10"/>
      <c r="OQW9" s="1"/>
      <c r="OQX9" s="10"/>
      <c r="OQY9" s="10"/>
      <c r="ORL9" s="1"/>
      <c r="ORM9" s="10"/>
      <c r="ORN9" s="10"/>
      <c r="OSA9" s="1"/>
      <c r="OSB9" s="10"/>
      <c r="OSC9" s="10"/>
      <c r="OSP9" s="1"/>
      <c r="OSQ9" s="10"/>
      <c r="OSR9" s="10"/>
      <c r="OTE9" s="1"/>
      <c r="OTF9" s="10"/>
      <c r="OTG9" s="10"/>
      <c r="OTT9" s="1"/>
      <c r="OTU9" s="10"/>
      <c r="OTV9" s="10"/>
      <c r="OUI9" s="1"/>
      <c r="OUJ9" s="10"/>
      <c r="OUK9" s="10"/>
      <c r="OUX9" s="1"/>
      <c r="OUY9" s="10"/>
      <c r="OUZ9" s="10"/>
      <c r="OVM9" s="1"/>
      <c r="OVN9" s="10"/>
      <c r="OVO9" s="10"/>
      <c r="OWB9" s="1"/>
      <c r="OWC9" s="10"/>
      <c r="OWD9" s="10"/>
      <c r="OWQ9" s="1"/>
      <c r="OWR9" s="10"/>
      <c r="OWS9" s="10"/>
      <c r="OXF9" s="1"/>
      <c r="OXG9" s="10"/>
      <c r="OXH9" s="10"/>
      <c r="OXU9" s="1"/>
      <c r="OXV9" s="10"/>
      <c r="OXW9" s="10"/>
      <c r="OYJ9" s="1"/>
      <c r="OYK9" s="10"/>
      <c r="OYL9" s="10"/>
      <c r="OYY9" s="1"/>
      <c r="OYZ9" s="10"/>
      <c r="OZA9" s="10"/>
      <c r="OZN9" s="1"/>
      <c r="OZO9" s="10"/>
      <c r="OZP9" s="10"/>
      <c r="PAC9" s="1"/>
      <c r="PAD9" s="10"/>
      <c r="PAE9" s="10"/>
      <c r="PAR9" s="1"/>
      <c r="PAS9" s="10"/>
      <c r="PAT9" s="10"/>
      <c r="PBG9" s="1"/>
      <c r="PBH9" s="10"/>
      <c r="PBI9" s="10"/>
      <c r="PBV9" s="1"/>
      <c r="PBW9" s="10"/>
      <c r="PBX9" s="10"/>
      <c r="PCK9" s="1"/>
      <c r="PCL9" s="10"/>
      <c r="PCM9" s="10"/>
      <c r="PCZ9" s="1"/>
      <c r="PDA9" s="10"/>
      <c r="PDB9" s="10"/>
      <c r="PDO9" s="1"/>
      <c r="PDP9" s="10"/>
      <c r="PDQ9" s="10"/>
      <c r="PED9" s="1"/>
      <c r="PEE9" s="10"/>
      <c r="PEF9" s="10"/>
      <c r="PES9" s="1"/>
      <c r="PET9" s="10"/>
      <c r="PEU9" s="10"/>
      <c r="PFH9" s="1"/>
      <c r="PFI9" s="10"/>
      <c r="PFJ9" s="10"/>
      <c r="PFW9" s="1"/>
      <c r="PFX9" s="10"/>
      <c r="PFY9" s="10"/>
      <c r="PGL9" s="1"/>
      <c r="PGM9" s="10"/>
      <c r="PGN9" s="10"/>
      <c r="PHA9" s="1"/>
      <c r="PHB9" s="10"/>
      <c r="PHC9" s="10"/>
      <c r="PHP9" s="1"/>
      <c r="PHQ9" s="10"/>
      <c r="PHR9" s="10"/>
      <c r="PIE9" s="1"/>
      <c r="PIF9" s="10"/>
      <c r="PIG9" s="10"/>
      <c r="PIT9" s="1"/>
      <c r="PIU9" s="10"/>
      <c r="PIV9" s="10"/>
      <c r="PJI9" s="1"/>
      <c r="PJJ9" s="10"/>
      <c r="PJK9" s="10"/>
      <c r="PJX9" s="1"/>
      <c r="PJY9" s="10"/>
      <c r="PJZ9" s="10"/>
      <c r="PKM9" s="1"/>
      <c r="PKN9" s="10"/>
      <c r="PKO9" s="10"/>
      <c r="PLB9" s="1"/>
      <c r="PLC9" s="10"/>
      <c r="PLD9" s="10"/>
      <c r="PLQ9" s="1"/>
      <c r="PLR9" s="10"/>
      <c r="PLS9" s="10"/>
      <c r="PMF9" s="1"/>
      <c r="PMG9" s="10"/>
      <c r="PMH9" s="10"/>
      <c r="PMU9" s="1"/>
      <c r="PMV9" s="10"/>
      <c r="PMW9" s="10"/>
      <c r="PNJ9" s="1"/>
      <c r="PNK9" s="10"/>
      <c r="PNL9" s="10"/>
      <c r="PNY9" s="1"/>
      <c r="PNZ9" s="10"/>
      <c r="POA9" s="10"/>
      <c r="PON9" s="1"/>
      <c r="POO9" s="10"/>
      <c r="POP9" s="10"/>
      <c r="PPC9" s="1"/>
      <c r="PPD9" s="10"/>
      <c r="PPE9" s="10"/>
      <c r="PPR9" s="1"/>
      <c r="PPS9" s="10"/>
      <c r="PPT9" s="10"/>
      <c r="PQG9" s="1"/>
      <c r="PQH9" s="10"/>
      <c r="PQI9" s="10"/>
      <c r="PQV9" s="1"/>
      <c r="PQW9" s="10"/>
      <c r="PQX9" s="10"/>
      <c r="PRK9" s="1"/>
      <c r="PRL9" s="10"/>
      <c r="PRM9" s="10"/>
      <c r="PRZ9" s="1"/>
      <c r="PSA9" s="10"/>
      <c r="PSB9" s="10"/>
      <c r="PSO9" s="1"/>
      <c r="PSP9" s="10"/>
      <c r="PSQ9" s="10"/>
      <c r="PTD9" s="1"/>
      <c r="PTE9" s="10"/>
      <c r="PTF9" s="10"/>
      <c r="PTS9" s="1"/>
      <c r="PTT9" s="10"/>
      <c r="PTU9" s="10"/>
      <c r="PUH9" s="1"/>
      <c r="PUI9" s="10"/>
      <c r="PUJ9" s="10"/>
      <c r="PUW9" s="1"/>
      <c r="PUX9" s="10"/>
      <c r="PUY9" s="10"/>
      <c r="PVL9" s="1"/>
      <c r="PVM9" s="10"/>
      <c r="PVN9" s="10"/>
      <c r="PWA9" s="1"/>
      <c r="PWB9" s="10"/>
      <c r="PWC9" s="10"/>
      <c r="PWP9" s="1"/>
      <c r="PWQ9" s="10"/>
      <c r="PWR9" s="10"/>
      <c r="PXE9" s="1"/>
      <c r="PXF9" s="10"/>
      <c r="PXG9" s="10"/>
      <c r="PXT9" s="1"/>
      <c r="PXU9" s="10"/>
      <c r="PXV9" s="10"/>
      <c r="PYI9" s="1"/>
      <c r="PYJ9" s="10"/>
      <c r="PYK9" s="10"/>
      <c r="PYX9" s="1"/>
      <c r="PYY9" s="10"/>
      <c r="PYZ9" s="10"/>
      <c r="PZM9" s="1"/>
      <c r="PZN9" s="10"/>
      <c r="PZO9" s="10"/>
      <c r="QAB9" s="1"/>
      <c r="QAC9" s="10"/>
      <c r="QAD9" s="10"/>
      <c r="QAQ9" s="1"/>
      <c r="QAR9" s="10"/>
      <c r="QAS9" s="10"/>
      <c r="QBF9" s="1"/>
      <c r="QBG9" s="10"/>
      <c r="QBH9" s="10"/>
      <c r="QBU9" s="1"/>
      <c r="QBV9" s="10"/>
      <c r="QBW9" s="10"/>
      <c r="QCJ9" s="1"/>
      <c r="QCK9" s="10"/>
      <c r="QCL9" s="10"/>
      <c r="QCY9" s="1"/>
      <c r="QCZ9" s="10"/>
      <c r="QDA9" s="10"/>
      <c r="QDN9" s="1"/>
      <c r="QDO9" s="10"/>
      <c r="QDP9" s="10"/>
      <c r="QEC9" s="1"/>
      <c r="QED9" s="10"/>
      <c r="QEE9" s="10"/>
      <c r="QER9" s="1"/>
      <c r="QES9" s="10"/>
      <c r="QET9" s="10"/>
      <c r="QFG9" s="1"/>
      <c r="QFH9" s="10"/>
      <c r="QFI9" s="10"/>
      <c r="QFV9" s="1"/>
      <c r="QFW9" s="10"/>
      <c r="QFX9" s="10"/>
      <c r="QGK9" s="1"/>
      <c r="QGL9" s="10"/>
      <c r="QGM9" s="10"/>
      <c r="QGZ9" s="1"/>
      <c r="QHA9" s="10"/>
      <c r="QHB9" s="10"/>
      <c r="QHO9" s="1"/>
      <c r="QHP9" s="10"/>
      <c r="QHQ9" s="10"/>
      <c r="QID9" s="1"/>
      <c r="QIE9" s="10"/>
      <c r="QIF9" s="10"/>
      <c r="QIS9" s="1"/>
      <c r="QIT9" s="10"/>
      <c r="QIU9" s="10"/>
      <c r="QJH9" s="1"/>
      <c r="QJI9" s="10"/>
      <c r="QJJ9" s="10"/>
      <c r="QJW9" s="1"/>
      <c r="QJX9" s="10"/>
      <c r="QJY9" s="10"/>
      <c r="QKL9" s="1"/>
      <c r="QKM9" s="10"/>
      <c r="QKN9" s="10"/>
      <c r="QLA9" s="1"/>
      <c r="QLB9" s="10"/>
      <c r="QLC9" s="10"/>
      <c r="QLP9" s="1"/>
      <c r="QLQ9" s="10"/>
      <c r="QLR9" s="10"/>
      <c r="QME9" s="1"/>
      <c r="QMF9" s="10"/>
      <c r="QMG9" s="10"/>
      <c r="QMT9" s="1"/>
      <c r="QMU9" s="10"/>
      <c r="QMV9" s="10"/>
      <c r="QNI9" s="1"/>
      <c r="QNJ9" s="10"/>
      <c r="QNK9" s="10"/>
      <c r="QNX9" s="1"/>
      <c r="QNY9" s="10"/>
      <c r="QNZ9" s="10"/>
      <c r="QOM9" s="1"/>
      <c r="QON9" s="10"/>
      <c r="QOO9" s="10"/>
      <c r="QPB9" s="1"/>
      <c r="QPC9" s="10"/>
      <c r="QPD9" s="10"/>
      <c r="QPQ9" s="1"/>
      <c r="QPR9" s="10"/>
      <c r="QPS9" s="10"/>
      <c r="QQF9" s="1"/>
      <c r="QQG9" s="10"/>
      <c r="QQH9" s="10"/>
      <c r="QQU9" s="1"/>
      <c r="QQV9" s="10"/>
      <c r="QQW9" s="10"/>
      <c r="QRJ9" s="1"/>
      <c r="QRK9" s="10"/>
      <c r="QRL9" s="10"/>
      <c r="QRY9" s="1"/>
      <c r="QRZ9" s="10"/>
      <c r="QSA9" s="10"/>
      <c r="QSN9" s="1"/>
      <c r="QSO9" s="10"/>
      <c r="QSP9" s="10"/>
      <c r="QTC9" s="1"/>
      <c r="QTD9" s="10"/>
      <c r="QTE9" s="10"/>
      <c r="QTR9" s="1"/>
      <c r="QTS9" s="10"/>
      <c r="QTT9" s="10"/>
      <c r="QUG9" s="1"/>
      <c r="QUH9" s="10"/>
      <c r="QUI9" s="10"/>
      <c r="QUV9" s="1"/>
      <c r="QUW9" s="10"/>
      <c r="QUX9" s="10"/>
      <c r="QVK9" s="1"/>
      <c r="QVL9" s="10"/>
      <c r="QVM9" s="10"/>
      <c r="QVZ9" s="1"/>
      <c r="QWA9" s="10"/>
      <c r="QWB9" s="10"/>
      <c r="QWO9" s="1"/>
      <c r="QWP9" s="10"/>
      <c r="QWQ9" s="10"/>
      <c r="QXD9" s="1"/>
      <c r="QXE9" s="10"/>
      <c r="QXF9" s="10"/>
      <c r="QXS9" s="1"/>
      <c r="QXT9" s="10"/>
      <c r="QXU9" s="10"/>
      <c r="QYH9" s="1"/>
      <c r="QYI9" s="10"/>
      <c r="QYJ9" s="10"/>
      <c r="QYW9" s="1"/>
      <c r="QYX9" s="10"/>
      <c r="QYY9" s="10"/>
      <c r="QZL9" s="1"/>
      <c r="QZM9" s="10"/>
      <c r="QZN9" s="10"/>
      <c r="RAA9" s="1"/>
      <c r="RAB9" s="10"/>
      <c r="RAC9" s="10"/>
      <c r="RAP9" s="1"/>
      <c r="RAQ9" s="10"/>
      <c r="RAR9" s="10"/>
      <c r="RBE9" s="1"/>
      <c r="RBF9" s="10"/>
      <c r="RBG9" s="10"/>
      <c r="RBT9" s="1"/>
      <c r="RBU9" s="10"/>
      <c r="RBV9" s="10"/>
      <c r="RCI9" s="1"/>
      <c r="RCJ9" s="10"/>
      <c r="RCK9" s="10"/>
      <c r="RCX9" s="1"/>
      <c r="RCY9" s="10"/>
      <c r="RCZ9" s="10"/>
      <c r="RDM9" s="1"/>
      <c r="RDN9" s="10"/>
      <c r="RDO9" s="10"/>
      <c r="REB9" s="1"/>
      <c r="REC9" s="10"/>
      <c r="RED9" s="10"/>
      <c r="REQ9" s="1"/>
      <c r="RER9" s="10"/>
      <c r="RES9" s="10"/>
      <c r="RFF9" s="1"/>
      <c r="RFG9" s="10"/>
      <c r="RFH9" s="10"/>
      <c r="RFU9" s="1"/>
      <c r="RFV9" s="10"/>
      <c r="RFW9" s="10"/>
      <c r="RGJ9" s="1"/>
      <c r="RGK9" s="10"/>
      <c r="RGL9" s="10"/>
      <c r="RGY9" s="1"/>
      <c r="RGZ9" s="10"/>
      <c r="RHA9" s="10"/>
      <c r="RHN9" s="1"/>
      <c r="RHO9" s="10"/>
      <c r="RHP9" s="10"/>
      <c r="RIC9" s="1"/>
      <c r="RID9" s="10"/>
      <c r="RIE9" s="10"/>
      <c r="RIR9" s="1"/>
      <c r="RIS9" s="10"/>
      <c r="RIT9" s="10"/>
      <c r="RJG9" s="1"/>
      <c r="RJH9" s="10"/>
      <c r="RJI9" s="10"/>
      <c r="RJV9" s="1"/>
      <c r="RJW9" s="10"/>
      <c r="RJX9" s="10"/>
      <c r="RKK9" s="1"/>
      <c r="RKL9" s="10"/>
      <c r="RKM9" s="10"/>
      <c r="RKZ9" s="1"/>
      <c r="RLA9" s="10"/>
      <c r="RLB9" s="10"/>
      <c r="RLO9" s="1"/>
      <c r="RLP9" s="10"/>
      <c r="RLQ9" s="10"/>
      <c r="RMD9" s="1"/>
      <c r="RME9" s="10"/>
      <c r="RMF9" s="10"/>
      <c r="RMS9" s="1"/>
      <c r="RMT9" s="10"/>
      <c r="RMU9" s="10"/>
      <c r="RNH9" s="1"/>
      <c r="RNI9" s="10"/>
      <c r="RNJ9" s="10"/>
      <c r="RNW9" s="1"/>
      <c r="RNX9" s="10"/>
      <c r="RNY9" s="10"/>
      <c r="ROL9" s="1"/>
      <c r="ROM9" s="10"/>
      <c r="RON9" s="10"/>
      <c r="RPA9" s="1"/>
      <c r="RPB9" s="10"/>
      <c r="RPC9" s="10"/>
      <c r="RPP9" s="1"/>
      <c r="RPQ9" s="10"/>
      <c r="RPR9" s="10"/>
      <c r="RQE9" s="1"/>
      <c r="RQF9" s="10"/>
      <c r="RQG9" s="10"/>
      <c r="RQT9" s="1"/>
      <c r="RQU9" s="10"/>
      <c r="RQV9" s="10"/>
      <c r="RRI9" s="1"/>
      <c r="RRJ9" s="10"/>
      <c r="RRK9" s="10"/>
      <c r="RRX9" s="1"/>
      <c r="RRY9" s="10"/>
      <c r="RRZ9" s="10"/>
      <c r="RSM9" s="1"/>
      <c r="RSN9" s="10"/>
      <c r="RSO9" s="10"/>
      <c r="RTB9" s="1"/>
      <c r="RTC9" s="10"/>
      <c r="RTD9" s="10"/>
      <c r="RTQ9" s="1"/>
      <c r="RTR9" s="10"/>
      <c r="RTS9" s="10"/>
      <c r="RUF9" s="1"/>
      <c r="RUG9" s="10"/>
      <c r="RUH9" s="10"/>
      <c r="RUU9" s="1"/>
      <c r="RUV9" s="10"/>
      <c r="RUW9" s="10"/>
      <c r="RVJ9" s="1"/>
      <c r="RVK9" s="10"/>
      <c r="RVL9" s="10"/>
      <c r="RVY9" s="1"/>
      <c r="RVZ9" s="10"/>
      <c r="RWA9" s="10"/>
      <c r="RWN9" s="1"/>
      <c r="RWO9" s="10"/>
      <c r="RWP9" s="10"/>
      <c r="RXC9" s="1"/>
      <c r="RXD9" s="10"/>
      <c r="RXE9" s="10"/>
      <c r="RXR9" s="1"/>
      <c r="RXS9" s="10"/>
      <c r="RXT9" s="10"/>
      <c r="RYG9" s="1"/>
      <c r="RYH9" s="10"/>
      <c r="RYI9" s="10"/>
      <c r="RYV9" s="1"/>
      <c r="RYW9" s="10"/>
      <c r="RYX9" s="10"/>
      <c r="RZK9" s="1"/>
      <c r="RZL9" s="10"/>
      <c r="RZM9" s="10"/>
      <c r="RZZ9" s="1"/>
      <c r="SAA9" s="10"/>
      <c r="SAB9" s="10"/>
      <c r="SAO9" s="1"/>
      <c r="SAP9" s="10"/>
      <c r="SAQ9" s="10"/>
      <c r="SBD9" s="1"/>
      <c r="SBE9" s="10"/>
      <c r="SBF9" s="10"/>
      <c r="SBS9" s="1"/>
      <c r="SBT9" s="10"/>
      <c r="SBU9" s="10"/>
      <c r="SCH9" s="1"/>
      <c r="SCI9" s="10"/>
      <c r="SCJ9" s="10"/>
      <c r="SCW9" s="1"/>
      <c r="SCX9" s="10"/>
      <c r="SCY9" s="10"/>
      <c r="SDL9" s="1"/>
      <c r="SDM9" s="10"/>
      <c r="SDN9" s="10"/>
      <c r="SEA9" s="1"/>
      <c r="SEB9" s="10"/>
      <c r="SEC9" s="10"/>
      <c r="SEP9" s="1"/>
      <c r="SEQ9" s="10"/>
      <c r="SER9" s="10"/>
      <c r="SFE9" s="1"/>
      <c r="SFF9" s="10"/>
      <c r="SFG9" s="10"/>
      <c r="SFT9" s="1"/>
      <c r="SFU9" s="10"/>
      <c r="SFV9" s="10"/>
      <c r="SGI9" s="1"/>
      <c r="SGJ9" s="10"/>
      <c r="SGK9" s="10"/>
      <c r="SGX9" s="1"/>
      <c r="SGY9" s="10"/>
      <c r="SGZ9" s="10"/>
      <c r="SHM9" s="1"/>
      <c r="SHN9" s="10"/>
      <c r="SHO9" s="10"/>
      <c r="SIB9" s="1"/>
      <c r="SIC9" s="10"/>
      <c r="SID9" s="10"/>
      <c r="SIQ9" s="1"/>
      <c r="SIR9" s="10"/>
      <c r="SIS9" s="10"/>
      <c r="SJF9" s="1"/>
      <c r="SJG9" s="10"/>
      <c r="SJH9" s="10"/>
      <c r="SJU9" s="1"/>
      <c r="SJV9" s="10"/>
      <c r="SJW9" s="10"/>
      <c r="SKJ9" s="1"/>
      <c r="SKK9" s="10"/>
      <c r="SKL9" s="10"/>
      <c r="SKY9" s="1"/>
      <c r="SKZ9" s="10"/>
      <c r="SLA9" s="10"/>
      <c r="SLN9" s="1"/>
      <c r="SLO9" s="10"/>
      <c r="SLP9" s="10"/>
      <c r="SMC9" s="1"/>
      <c r="SMD9" s="10"/>
      <c r="SME9" s="10"/>
      <c r="SMR9" s="1"/>
      <c r="SMS9" s="10"/>
      <c r="SMT9" s="10"/>
      <c r="SNG9" s="1"/>
      <c r="SNH9" s="10"/>
      <c r="SNI9" s="10"/>
      <c r="SNV9" s="1"/>
      <c r="SNW9" s="10"/>
      <c r="SNX9" s="10"/>
      <c r="SOK9" s="1"/>
      <c r="SOL9" s="10"/>
      <c r="SOM9" s="10"/>
      <c r="SOZ9" s="1"/>
      <c r="SPA9" s="10"/>
      <c r="SPB9" s="10"/>
      <c r="SPO9" s="1"/>
      <c r="SPP9" s="10"/>
      <c r="SPQ9" s="10"/>
      <c r="SQD9" s="1"/>
      <c r="SQE9" s="10"/>
      <c r="SQF9" s="10"/>
      <c r="SQS9" s="1"/>
      <c r="SQT9" s="10"/>
      <c r="SQU9" s="10"/>
      <c r="SRH9" s="1"/>
      <c r="SRI9" s="10"/>
      <c r="SRJ9" s="10"/>
      <c r="SRW9" s="1"/>
      <c r="SRX9" s="10"/>
      <c r="SRY9" s="10"/>
      <c r="SSL9" s="1"/>
      <c r="SSM9" s="10"/>
      <c r="SSN9" s="10"/>
      <c r="STA9" s="1"/>
      <c r="STB9" s="10"/>
      <c r="STC9" s="10"/>
      <c r="STP9" s="1"/>
      <c r="STQ9" s="10"/>
      <c r="STR9" s="10"/>
      <c r="SUE9" s="1"/>
      <c r="SUF9" s="10"/>
      <c r="SUG9" s="10"/>
      <c r="SUT9" s="1"/>
      <c r="SUU9" s="10"/>
      <c r="SUV9" s="10"/>
      <c r="SVI9" s="1"/>
      <c r="SVJ9" s="10"/>
      <c r="SVK9" s="10"/>
      <c r="SVX9" s="1"/>
      <c r="SVY9" s="10"/>
      <c r="SVZ9" s="10"/>
      <c r="SWM9" s="1"/>
      <c r="SWN9" s="10"/>
      <c r="SWO9" s="10"/>
      <c r="SXB9" s="1"/>
      <c r="SXC9" s="10"/>
      <c r="SXD9" s="10"/>
      <c r="SXQ9" s="1"/>
      <c r="SXR9" s="10"/>
      <c r="SXS9" s="10"/>
      <c r="SYF9" s="1"/>
      <c r="SYG9" s="10"/>
      <c r="SYH9" s="10"/>
      <c r="SYU9" s="1"/>
      <c r="SYV9" s="10"/>
      <c r="SYW9" s="10"/>
      <c r="SZJ9" s="1"/>
      <c r="SZK9" s="10"/>
      <c r="SZL9" s="10"/>
      <c r="SZY9" s="1"/>
      <c r="SZZ9" s="10"/>
      <c r="TAA9" s="10"/>
      <c r="TAN9" s="1"/>
      <c r="TAO9" s="10"/>
      <c r="TAP9" s="10"/>
      <c r="TBC9" s="1"/>
      <c r="TBD9" s="10"/>
      <c r="TBE9" s="10"/>
      <c r="TBR9" s="1"/>
      <c r="TBS9" s="10"/>
      <c r="TBT9" s="10"/>
      <c r="TCG9" s="1"/>
      <c r="TCH9" s="10"/>
      <c r="TCI9" s="10"/>
      <c r="TCV9" s="1"/>
      <c r="TCW9" s="10"/>
      <c r="TCX9" s="10"/>
      <c r="TDK9" s="1"/>
      <c r="TDL9" s="10"/>
      <c r="TDM9" s="10"/>
      <c r="TDZ9" s="1"/>
      <c r="TEA9" s="10"/>
      <c r="TEB9" s="10"/>
      <c r="TEO9" s="1"/>
      <c r="TEP9" s="10"/>
      <c r="TEQ9" s="10"/>
      <c r="TFD9" s="1"/>
      <c r="TFE9" s="10"/>
      <c r="TFF9" s="10"/>
      <c r="TFS9" s="1"/>
      <c r="TFT9" s="10"/>
      <c r="TFU9" s="10"/>
      <c r="TGH9" s="1"/>
      <c r="TGI9" s="10"/>
      <c r="TGJ9" s="10"/>
      <c r="TGW9" s="1"/>
      <c r="TGX9" s="10"/>
      <c r="TGY9" s="10"/>
      <c r="THL9" s="1"/>
      <c r="THM9" s="10"/>
      <c r="THN9" s="10"/>
      <c r="TIA9" s="1"/>
      <c r="TIB9" s="10"/>
      <c r="TIC9" s="10"/>
      <c r="TIP9" s="1"/>
      <c r="TIQ9" s="10"/>
      <c r="TIR9" s="10"/>
      <c r="TJE9" s="1"/>
      <c r="TJF9" s="10"/>
      <c r="TJG9" s="10"/>
      <c r="TJT9" s="1"/>
      <c r="TJU9" s="10"/>
      <c r="TJV9" s="10"/>
      <c r="TKI9" s="1"/>
      <c r="TKJ9" s="10"/>
      <c r="TKK9" s="10"/>
      <c r="TKX9" s="1"/>
      <c r="TKY9" s="10"/>
      <c r="TKZ9" s="10"/>
      <c r="TLM9" s="1"/>
      <c r="TLN9" s="10"/>
      <c r="TLO9" s="10"/>
      <c r="TMB9" s="1"/>
      <c r="TMC9" s="10"/>
      <c r="TMD9" s="10"/>
      <c r="TMQ9" s="1"/>
      <c r="TMR9" s="10"/>
      <c r="TMS9" s="10"/>
      <c r="TNF9" s="1"/>
      <c r="TNG9" s="10"/>
      <c r="TNH9" s="10"/>
      <c r="TNU9" s="1"/>
      <c r="TNV9" s="10"/>
      <c r="TNW9" s="10"/>
      <c r="TOJ9" s="1"/>
      <c r="TOK9" s="10"/>
      <c r="TOL9" s="10"/>
      <c r="TOY9" s="1"/>
      <c r="TOZ9" s="10"/>
      <c r="TPA9" s="10"/>
      <c r="TPN9" s="1"/>
      <c r="TPO9" s="10"/>
      <c r="TPP9" s="10"/>
      <c r="TQC9" s="1"/>
      <c r="TQD9" s="10"/>
      <c r="TQE9" s="10"/>
      <c r="TQR9" s="1"/>
      <c r="TQS9" s="10"/>
      <c r="TQT9" s="10"/>
      <c r="TRG9" s="1"/>
      <c r="TRH9" s="10"/>
      <c r="TRI9" s="10"/>
      <c r="TRV9" s="1"/>
      <c r="TRW9" s="10"/>
      <c r="TRX9" s="10"/>
      <c r="TSK9" s="1"/>
      <c r="TSL9" s="10"/>
      <c r="TSM9" s="10"/>
      <c r="TSZ9" s="1"/>
      <c r="TTA9" s="10"/>
      <c r="TTB9" s="10"/>
      <c r="TTO9" s="1"/>
      <c r="TTP9" s="10"/>
      <c r="TTQ9" s="10"/>
      <c r="TUD9" s="1"/>
      <c r="TUE9" s="10"/>
      <c r="TUF9" s="10"/>
      <c r="TUS9" s="1"/>
      <c r="TUT9" s="10"/>
      <c r="TUU9" s="10"/>
      <c r="TVH9" s="1"/>
      <c r="TVI9" s="10"/>
      <c r="TVJ9" s="10"/>
      <c r="TVW9" s="1"/>
      <c r="TVX9" s="10"/>
      <c r="TVY9" s="10"/>
      <c r="TWL9" s="1"/>
      <c r="TWM9" s="10"/>
      <c r="TWN9" s="10"/>
      <c r="TXA9" s="1"/>
      <c r="TXB9" s="10"/>
      <c r="TXC9" s="10"/>
      <c r="TXP9" s="1"/>
      <c r="TXQ9" s="10"/>
      <c r="TXR9" s="10"/>
      <c r="TYE9" s="1"/>
      <c r="TYF9" s="10"/>
      <c r="TYG9" s="10"/>
      <c r="TYT9" s="1"/>
      <c r="TYU9" s="10"/>
      <c r="TYV9" s="10"/>
      <c r="TZI9" s="1"/>
      <c r="TZJ9" s="10"/>
      <c r="TZK9" s="10"/>
      <c r="TZX9" s="1"/>
      <c r="TZY9" s="10"/>
      <c r="TZZ9" s="10"/>
      <c r="UAM9" s="1"/>
      <c r="UAN9" s="10"/>
      <c r="UAO9" s="10"/>
      <c r="UBB9" s="1"/>
      <c r="UBC9" s="10"/>
      <c r="UBD9" s="10"/>
      <c r="UBQ9" s="1"/>
      <c r="UBR9" s="10"/>
      <c r="UBS9" s="10"/>
      <c r="UCF9" s="1"/>
      <c r="UCG9" s="10"/>
      <c r="UCH9" s="10"/>
      <c r="UCU9" s="1"/>
      <c r="UCV9" s="10"/>
      <c r="UCW9" s="10"/>
      <c r="UDJ9" s="1"/>
      <c r="UDK9" s="10"/>
      <c r="UDL9" s="10"/>
      <c r="UDY9" s="1"/>
      <c r="UDZ9" s="10"/>
      <c r="UEA9" s="10"/>
      <c r="UEN9" s="1"/>
      <c r="UEO9" s="10"/>
      <c r="UEP9" s="10"/>
      <c r="UFC9" s="1"/>
      <c r="UFD9" s="10"/>
      <c r="UFE9" s="10"/>
      <c r="UFR9" s="1"/>
      <c r="UFS9" s="10"/>
      <c r="UFT9" s="10"/>
      <c r="UGG9" s="1"/>
      <c r="UGH9" s="10"/>
      <c r="UGI9" s="10"/>
      <c r="UGV9" s="1"/>
      <c r="UGW9" s="10"/>
      <c r="UGX9" s="10"/>
      <c r="UHK9" s="1"/>
      <c r="UHL9" s="10"/>
      <c r="UHM9" s="10"/>
      <c r="UHZ9" s="1"/>
      <c r="UIA9" s="10"/>
      <c r="UIB9" s="10"/>
      <c r="UIO9" s="1"/>
      <c r="UIP9" s="10"/>
      <c r="UIQ9" s="10"/>
      <c r="UJD9" s="1"/>
      <c r="UJE9" s="10"/>
      <c r="UJF9" s="10"/>
      <c r="UJS9" s="1"/>
      <c r="UJT9" s="10"/>
      <c r="UJU9" s="10"/>
      <c r="UKH9" s="1"/>
      <c r="UKI9" s="10"/>
      <c r="UKJ9" s="10"/>
      <c r="UKW9" s="1"/>
      <c r="UKX9" s="10"/>
      <c r="UKY9" s="10"/>
      <c r="ULL9" s="1"/>
      <c r="ULM9" s="10"/>
      <c r="ULN9" s="10"/>
      <c r="UMA9" s="1"/>
      <c r="UMB9" s="10"/>
      <c r="UMC9" s="10"/>
      <c r="UMP9" s="1"/>
      <c r="UMQ9" s="10"/>
      <c r="UMR9" s="10"/>
      <c r="UNE9" s="1"/>
      <c r="UNF9" s="10"/>
      <c r="UNG9" s="10"/>
      <c r="UNT9" s="1"/>
      <c r="UNU9" s="10"/>
      <c r="UNV9" s="10"/>
      <c r="UOI9" s="1"/>
      <c r="UOJ9" s="10"/>
      <c r="UOK9" s="10"/>
      <c r="UOX9" s="1"/>
      <c r="UOY9" s="10"/>
      <c r="UOZ9" s="10"/>
      <c r="UPM9" s="1"/>
      <c r="UPN9" s="10"/>
      <c r="UPO9" s="10"/>
      <c r="UQB9" s="1"/>
      <c r="UQC9" s="10"/>
      <c r="UQD9" s="10"/>
      <c r="UQQ9" s="1"/>
      <c r="UQR9" s="10"/>
      <c r="UQS9" s="10"/>
      <c r="URF9" s="1"/>
      <c r="URG9" s="10"/>
      <c r="URH9" s="10"/>
      <c r="URU9" s="1"/>
      <c r="URV9" s="10"/>
      <c r="URW9" s="10"/>
      <c r="USJ9" s="1"/>
      <c r="USK9" s="10"/>
      <c r="USL9" s="10"/>
      <c r="USY9" s="1"/>
      <c r="USZ9" s="10"/>
      <c r="UTA9" s="10"/>
      <c r="UTN9" s="1"/>
      <c r="UTO9" s="10"/>
      <c r="UTP9" s="10"/>
      <c r="UUC9" s="1"/>
      <c r="UUD9" s="10"/>
      <c r="UUE9" s="10"/>
      <c r="UUR9" s="1"/>
      <c r="UUS9" s="10"/>
      <c r="UUT9" s="10"/>
      <c r="UVG9" s="1"/>
      <c r="UVH9" s="10"/>
      <c r="UVI9" s="10"/>
      <c r="UVV9" s="1"/>
      <c r="UVW9" s="10"/>
      <c r="UVX9" s="10"/>
      <c r="UWK9" s="1"/>
      <c r="UWL9" s="10"/>
      <c r="UWM9" s="10"/>
      <c r="UWZ9" s="1"/>
      <c r="UXA9" s="10"/>
      <c r="UXB9" s="10"/>
      <c r="UXO9" s="1"/>
      <c r="UXP9" s="10"/>
      <c r="UXQ9" s="10"/>
      <c r="UYD9" s="1"/>
      <c r="UYE9" s="10"/>
      <c r="UYF9" s="10"/>
      <c r="UYS9" s="1"/>
      <c r="UYT9" s="10"/>
      <c r="UYU9" s="10"/>
      <c r="UZH9" s="1"/>
      <c r="UZI9" s="10"/>
      <c r="UZJ9" s="10"/>
      <c r="UZW9" s="1"/>
      <c r="UZX9" s="10"/>
      <c r="UZY9" s="10"/>
      <c r="VAL9" s="1"/>
      <c r="VAM9" s="10"/>
      <c r="VAN9" s="10"/>
      <c r="VBA9" s="1"/>
      <c r="VBB9" s="10"/>
      <c r="VBC9" s="10"/>
      <c r="VBP9" s="1"/>
      <c r="VBQ9" s="10"/>
      <c r="VBR9" s="10"/>
      <c r="VCE9" s="1"/>
      <c r="VCF9" s="10"/>
      <c r="VCG9" s="10"/>
      <c r="VCT9" s="1"/>
      <c r="VCU9" s="10"/>
      <c r="VCV9" s="10"/>
      <c r="VDI9" s="1"/>
      <c r="VDJ9" s="10"/>
      <c r="VDK9" s="10"/>
      <c r="VDX9" s="1"/>
      <c r="VDY9" s="10"/>
      <c r="VDZ9" s="10"/>
      <c r="VEM9" s="1"/>
      <c r="VEN9" s="10"/>
      <c r="VEO9" s="10"/>
      <c r="VFB9" s="1"/>
      <c r="VFC9" s="10"/>
      <c r="VFD9" s="10"/>
      <c r="VFQ9" s="1"/>
      <c r="VFR9" s="10"/>
      <c r="VFS9" s="10"/>
      <c r="VGF9" s="1"/>
      <c r="VGG9" s="10"/>
      <c r="VGH9" s="10"/>
      <c r="VGU9" s="1"/>
      <c r="VGV9" s="10"/>
      <c r="VGW9" s="10"/>
      <c r="VHJ9" s="1"/>
      <c r="VHK9" s="10"/>
      <c r="VHL9" s="10"/>
      <c r="VHY9" s="1"/>
      <c r="VHZ9" s="10"/>
      <c r="VIA9" s="10"/>
      <c r="VIN9" s="1"/>
      <c r="VIO9" s="10"/>
      <c r="VIP9" s="10"/>
      <c r="VJC9" s="1"/>
      <c r="VJD9" s="10"/>
      <c r="VJE9" s="10"/>
      <c r="VJR9" s="1"/>
      <c r="VJS9" s="10"/>
      <c r="VJT9" s="10"/>
      <c r="VKG9" s="1"/>
      <c r="VKH9" s="10"/>
      <c r="VKI9" s="10"/>
      <c r="VKV9" s="1"/>
      <c r="VKW9" s="10"/>
      <c r="VKX9" s="10"/>
      <c r="VLK9" s="1"/>
      <c r="VLL9" s="10"/>
      <c r="VLM9" s="10"/>
      <c r="VLZ9" s="1"/>
      <c r="VMA9" s="10"/>
      <c r="VMB9" s="10"/>
      <c r="VMO9" s="1"/>
      <c r="VMP9" s="10"/>
      <c r="VMQ9" s="10"/>
      <c r="VND9" s="1"/>
      <c r="VNE9" s="10"/>
      <c r="VNF9" s="10"/>
      <c r="VNS9" s="1"/>
      <c r="VNT9" s="10"/>
      <c r="VNU9" s="10"/>
      <c r="VOH9" s="1"/>
      <c r="VOI9" s="10"/>
      <c r="VOJ9" s="10"/>
      <c r="VOW9" s="1"/>
      <c r="VOX9" s="10"/>
      <c r="VOY9" s="10"/>
      <c r="VPL9" s="1"/>
      <c r="VPM9" s="10"/>
      <c r="VPN9" s="10"/>
      <c r="VQA9" s="1"/>
      <c r="VQB9" s="10"/>
      <c r="VQC9" s="10"/>
      <c r="VQP9" s="1"/>
      <c r="VQQ9" s="10"/>
      <c r="VQR9" s="10"/>
      <c r="VRE9" s="1"/>
      <c r="VRF9" s="10"/>
      <c r="VRG9" s="10"/>
      <c r="VRT9" s="1"/>
      <c r="VRU9" s="10"/>
      <c r="VRV9" s="10"/>
      <c r="VSI9" s="1"/>
      <c r="VSJ9" s="10"/>
      <c r="VSK9" s="10"/>
      <c r="VSX9" s="1"/>
      <c r="VSY9" s="10"/>
      <c r="VSZ9" s="10"/>
      <c r="VTM9" s="1"/>
      <c r="VTN9" s="10"/>
      <c r="VTO9" s="10"/>
      <c r="VUB9" s="1"/>
      <c r="VUC9" s="10"/>
      <c r="VUD9" s="10"/>
      <c r="VUQ9" s="1"/>
      <c r="VUR9" s="10"/>
      <c r="VUS9" s="10"/>
      <c r="VVF9" s="1"/>
      <c r="VVG9" s="10"/>
      <c r="VVH9" s="10"/>
      <c r="VVU9" s="1"/>
      <c r="VVV9" s="10"/>
      <c r="VVW9" s="10"/>
      <c r="VWJ9" s="1"/>
      <c r="VWK9" s="10"/>
      <c r="VWL9" s="10"/>
      <c r="VWY9" s="1"/>
      <c r="VWZ9" s="10"/>
      <c r="VXA9" s="10"/>
      <c r="VXN9" s="1"/>
      <c r="VXO9" s="10"/>
      <c r="VXP9" s="10"/>
      <c r="VYC9" s="1"/>
      <c r="VYD9" s="10"/>
      <c r="VYE9" s="10"/>
      <c r="VYR9" s="1"/>
      <c r="VYS9" s="10"/>
      <c r="VYT9" s="10"/>
      <c r="VZG9" s="1"/>
      <c r="VZH9" s="10"/>
      <c r="VZI9" s="10"/>
      <c r="VZV9" s="1"/>
      <c r="VZW9" s="10"/>
      <c r="VZX9" s="10"/>
      <c r="WAK9" s="1"/>
      <c r="WAL9" s="10"/>
      <c r="WAM9" s="10"/>
      <c r="WAZ9" s="1"/>
      <c r="WBA9" s="10"/>
      <c r="WBB9" s="10"/>
      <c r="WBO9" s="1"/>
      <c r="WBP9" s="10"/>
      <c r="WBQ9" s="10"/>
      <c r="WCD9" s="1"/>
      <c r="WCE9" s="10"/>
      <c r="WCF9" s="10"/>
      <c r="WCS9" s="1"/>
      <c r="WCT9" s="10"/>
      <c r="WCU9" s="10"/>
      <c r="WDH9" s="1"/>
      <c r="WDI9" s="10"/>
      <c r="WDJ9" s="10"/>
      <c r="WDW9" s="1"/>
      <c r="WDX9" s="10"/>
      <c r="WDY9" s="10"/>
      <c r="WEL9" s="1"/>
      <c r="WEM9" s="10"/>
      <c r="WEN9" s="10"/>
      <c r="WFA9" s="1"/>
      <c r="WFB9" s="10"/>
      <c r="WFC9" s="10"/>
      <c r="WFP9" s="1"/>
      <c r="WFQ9" s="10"/>
      <c r="WFR9" s="10"/>
      <c r="WGE9" s="1"/>
      <c r="WGF9" s="10"/>
      <c r="WGG9" s="10"/>
      <c r="WGT9" s="1"/>
      <c r="WGU9" s="10"/>
      <c r="WGV9" s="10"/>
      <c r="WHI9" s="1"/>
      <c r="WHJ9" s="10"/>
      <c r="WHK9" s="10"/>
      <c r="WHX9" s="1"/>
      <c r="WHY9" s="10"/>
      <c r="WHZ9" s="10"/>
      <c r="WIM9" s="1"/>
      <c r="WIN9" s="10"/>
      <c r="WIO9" s="10"/>
      <c r="WJB9" s="1"/>
      <c r="WJC9" s="10"/>
      <c r="WJD9" s="10"/>
      <c r="WJQ9" s="1"/>
      <c r="WJR9" s="10"/>
      <c r="WJS9" s="10"/>
      <c r="WKF9" s="1"/>
      <c r="WKG9" s="10"/>
      <c r="WKH9" s="10"/>
      <c r="WKU9" s="1"/>
      <c r="WKV9" s="10"/>
      <c r="WKW9" s="10"/>
      <c r="WLJ9" s="1"/>
      <c r="WLK9" s="10"/>
      <c r="WLL9" s="10"/>
      <c r="WLY9" s="1"/>
      <c r="WLZ9" s="10"/>
      <c r="WMA9" s="10"/>
      <c r="WMN9" s="1"/>
      <c r="WMO9" s="10"/>
      <c r="WMP9" s="10"/>
      <c r="WNC9" s="1"/>
      <c r="WND9" s="10"/>
      <c r="WNE9" s="10"/>
      <c r="WNR9" s="1"/>
      <c r="WNS9" s="10"/>
      <c r="WNT9" s="10"/>
      <c r="WOG9" s="1"/>
      <c r="WOH9" s="10"/>
      <c r="WOI9" s="10"/>
      <c r="WOV9" s="1"/>
      <c r="WOW9" s="10"/>
      <c r="WOX9" s="10"/>
      <c r="WPK9" s="1"/>
      <c r="WPL9" s="10"/>
      <c r="WPM9" s="10"/>
      <c r="WPZ9" s="1"/>
      <c r="WQA9" s="10"/>
      <c r="WQB9" s="10"/>
      <c r="WQO9" s="1"/>
      <c r="WQP9" s="10"/>
      <c r="WQQ9" s="10"/>
      <c r="WRD9" s="1"/>
      <c r="WRE9" s="10"/>
      <c r="WRF9" s="10"/>
      <c r="WRS9" s="1"/>
      <c r="WRT9" s="10"/>
      <c r="WRU9" s="10"/>
      <c r="WSH9" s="1"/>
      <c r="WSI9" s="10"/>
      <c r="WSJ9" s="10"/>
      <c r="WSW9" s="1"/>
      <c r="WSX9" s="10"/>
      <c r="WSY9" s="10"/>
      <c r="WTL9" s="1"/>
      <c r="WTM9" s="10"/>
      <c r="WTN9" s="10"/>
      <c r="WUA9" s="1"/>
      <c r="WUB9" s="10"/>
      <c r="WUC9" s="10"/>
      <c r="WUP9" s="1"/>
      <c r="WUQ9" s="10"/>
      <c r="WUR9" s="10"/>
      <c r="WVE9" s="1"/>
      <c r="WVF9" s="10"/>
      <c r="WVG9" s="10"/>
      <c r="WVT9" s="1"/>
      <c r="WVU9" s="10"/>
      <c r="WVV9" s="10"/>
      <c r="WWI9" s="1"/>
      <c r="WWJ9" s="10"/>
      <c r="WWK9" s="10"/>
      <c r="WWX9" s="1"/>
      <c r="WWY9" s="10"/>
      <c r="WWZ9" s="10"/>
      <c r="WXM9" s="1"/>
      <c r="WXN9" s="10"/>
      <c r="WXO9" s="10"/>
      <c r="WYB9" s="1"/>
      <c r="WYC9" s="10"/>
      <c r="WYD9" s="10"/>
      <c r="WYQ9" s="1"/>
      <c r="WYR9" s="10"/>
      <c r="WYS9" s="10"/>
      <c r="WZF9" s="1"/>
      <c r="WZG9" s="10"/>
      <c r="WZH9" s="10"/>
      <c r="WZU9" s="1"/>
      <c r="WZV9" s="10"/>
      <c r="WZW9" s="10"/>
      <c r="XAJ9" s="1"/>
      <c r="XAK9" s="10"/>
      <c r="XAL9" s="10"/>
      <c r="XAY9" s="1"/>
      <c r="XAZ9" s="10"/>
      <c r="XBA9" s="10"/>
      <c r="XBN9" s="1"/>
      <c r="XBO9" s="10"/>
      <c r="XBP9" s="10"/>
      <c r="XCC9" s="1"/>
      <c r="XCD9" s="10"/>
      <c r="XCE9" s="10"/>
      <c r="XCR9" s="1"/>
      <c r="XCS9" s="10"/>
      <c r="XCT9" s="10"/>
      <c r="XDG9" s="1"/>
      <c r="XDH9" s="10"/>
      <c r="XDI9" s="10"/>
      <c r="XDV9" s="1"/>
      <c r="XDW9" s="10"/>
      <c r="XDX9" s="10"/>
      <c r="XEK9" s="1"/>
      <c r="XEL9" s="10"/>
      <c r="XEM9" s="10"/>
      <c r="XEZ9" s="1"/>
      <c r="XFA9" s="10"/>
      <c r="XFB9" s="10"/>
    </row>
    <row r="10" spans="1:1022 1035:2042 2055:3062 3075:5117 5130:6137 6150:7157 7170:8192 8205:9212 9225:10232 10245:11252 11265:12287 12300:13307 13320:14327 14340:16382" s="20" customFormat="1" ht="10.25" customHeight="1" x14ac:dyDescent="0.25">
      <c r="A10" s="5"/>
      <c r="B10" s="11"/>
      <c r="C10" s="12" t="s">
        <v>10</v>
      </c>
      <c r="D10" s="12" t="s">
        <v>10</v>
      </c>
      <c r="E10" s="13" t="s">
        <v>11</v>
      </c>
      <c r="F10" s="14" t="s">
        <v>12</v>
      </c>
      <c r="G10" s="15" t="s">
        <v>13</v>
      </c>
      <c r="H10" s="15" t="s">
        <v>14</v>
      </c>
      <c r="I10" s="15" t="s">
        <v>15</v>
      </c>
      <c r="J10" s="12" t="s">
        <v>10</v>
      </c>
      <c r="K10" s="13" t="s">
        <v>11</v>
      </c>
      <c r="L10" s="14" t="s">
        <v>12</v>
      </c>
      <c r="M10" s="15" t="s">
        <v>13</v>
      </c>
      <c r="N10" s="15" t="s">
        <v>14</v>
      </c>
      <c r="O10" s="15" t="s">
        <v>15</v>
      </c>
      <c r="P10" s="12" t="s">
        <v>10</v>
      </c>
      <c r="Q10" s="13" t="s">
        <v>11</v>
      </c>
      <c r="R10" s="14" t="s">
        <v>12</v>
      </c>
      <c r="S10" s="15" t="s">
        <v>13</v>
      </c>
      <c r="T10" s="15" t="s">
        <v>14</v>
      </c>
      <c r="U10" s="15" t="s">
        <v>15</v>
      </c>
      <c r="V10" s="12" t="s">
        <v>10</v>
      </c>
      <c r="W10" s="13" t="s">
        <v>11</v>
      </c>
      <c r="X10" s="14" t="s">
        <v>12</v>
      </c>
      <c r="Y10" s="15" t="s">
        <v>13</v>
      </c>
      <c r="Z10" s="15" t="s">
        <v>14</v>
      </c>
      <c r="AA10" s="15" t="s">
        <v>15</v>
      </c>
      <c r="AB10" s="12" t="s">
        <v>10</v>
      </c>
      <c r="AC10" s="13" t="s">
        <v>11</v>
      </c>
      <c r="AD10" s="14" t="s">
        <v>12</v>
      </c>
      <c r="AE10" s="15" t="s">
        <v>13</v>
      </c>
      <c r="AF10" s="15" t="s">
        <v>14</v>
      </c>
      <c r="AG10" s="15" t="s">
        <v>15</v>
      </c>
      <c r="AH10" s="16" t="s">
        <v>10</v>
      </c>
      <c r="AI10" s="13" t="s">
        <v>11</v>
      </c>
      <c r="AJ10" s="17" t="s">
        <v>12</v>
      </c>
      <c r="AK10" s="18" t="s">
        <v>13</v>
      </c>
      <c r="AL10" s="19" t="s">
        <v>14</v>
      </c>
      <c r="AM10" s="19" t="s">
        <v>15</v>
      </c>
    </row>
    <row r="11" spans="1:1022 1035:2042 2055:3062 3075:5117 5130:6137 6150:7157 7170:8192 8205:9212 9225:10232 10245:11252 11265:12287 12300:13307 13320:14327 14340:16382" x14ac:dyDescent="0.25">
      <c r="A11" s="21" t="s">
        <v>16</v>
      </c>
      <c r="B11" s="22" t="s">
        <v>17</v>
      </c>
      <c r="C11" s="23">
        <v>22359.788117387405</v>
      </c>
      <c r="D11" s="23">
        <v>25974.968080522067</v>
      </c>
      <c r="E11" s="23">
        <v>24194.685372731412</v>
      </c>
      <c r="F11" s="23">
        <v>6179.9875956012093</v>
      </c>
      <c r="G11" s="23">
        <f>IFERROR((E11/C11-1)*100,"")</f>
        <v>8.2062372224232192</v>
      </c>
      <c r="H11" s="23">
        <f>IFERROR((E11-C11)/$C$60*100,"")</f>
        <v>2.3770929901438325</v>
      </c>
      <c r="I11" s="23">
        <f>((E11-C11)/($E$60-$C$60))*100</f>
        <v>306.55238310004546</v>
      </c>
      <c r="J11" s="24">
        <v>43859.035251263813</v>
      </c>
      <c r="K11" s="24">
        <v>27561.608949257465</v>
      </c>
      <c r="L11" s="24">
        <v>6557.4826076090012</v>
      </c>
      <c r="M11" s="23">
        <f>(K11/D11-1)*100</f>
        <v>6.1083457882097569</v>
      </c>
      <c r="N11" s="25">
        <f>(K11-D11)/$J$60*100</f>
        <v>1.3496926161148735</v>
      </c>
      <c r="O11" s="23">
        <f>((K11-D11)/($Q$60-$J$60))*100</f>
        <v>14.495414616948935</v>
      </c>
      <c r="P11" s="24">
        <v>51893.583393431581</v>
      </c>
      <c r="Q11" s="24">
        <v>50143.236120596586</v>
      </c>
      <c r="R11" s="24">
        <v>7497.0504222517902</v>
      </c>
      <c r="S11" s="23">
        <f>(Q11/J11-1)*100</f>
        <v>14.328178523150914</v>
      </c>
      <c r="T11" s="25">
        <f>(Q11-J11)/$J$60*100</f>
        <v>5.3457210630666054</v>
      </c>
      <c r="U11" s="23">
        <f>((Q11-J11)/($Q$60-$J$60))*100</f>
        <v>57.411919062549245</v>
      </c>
      <c r="V11" s="24">
        <v>59807.614769870401</v>
      </c>
      <c r="W11" s="24">
        <f>SUM(W13:W20)</f>
        <v>60042.151562310093</v>
      </c>
      <c r="X11" s="24">
        <v>8674.2716206431614</v>
      </c>
      <c r="Y11" s="23">
        <f>(W11/P11-1)*100</f>
        <v>15.702458061336944</v>
      </c>
      <c r="Z11" s="25">
        <f>(W11-P11)/$P$60*100</f>
        <v>5.765320311608833</v>
      </c>
      <c r="AA11" s="23">
        <f>((W11-P11)/($W$60-$P$60))*100</f>
        <v>67.56110834923787</v>
      </c>
      <c r="AB11" s="26">
        <v>71359.255562838007</v>
      </c>
      <c r="AC11" s="24">
        <v>65013.625242020804</v>
      </c>
      <c r="AD11" s="27">
        <v>9474.2793476926836</v>
      </c>
      <c r="AE11" s="23">
        <f>(AD11/X11-1)*100</f>
        <v>9.2227654613172625</v>
      </c>
      <c r="AF11" s="25">
        <f>(AC11-V11)/$V$60*100</f>
        <v>3.0495992181102833</v>
      </c>
      <c r="AG11" s="23">
        <f>((AC11-V11)/($AC$60-$V$60))*100</f>
        <v>49.972707976512119</v>
      </c>
      <c r="AH11" s="28">
        <v>82903.616535759647</v>
      </c>
      <c r="AI11" s="23">
        <v>76191.313341329427</v>
      </c>
      <c r="AJ11" s="23">
        <v>10115.825631444279</v>
      </c>
      <c r="AK11" s="23">
        <f>(AJ11/AD11-1)*100</f>
        <v>6.7714520567502046</v>
      </c>
      <c r="AL11" s="23">
        <f>(AI11-AB11)/AB$60*100</f>
        <v>2.2644177778992169</v>
      </c>
      <c r="AM11" s="23">
        <f>((AI11-AB11)/($AI$60-$AB$60))*100</f>
        <v>39.349837653357078</v>
      </c>
    </row>
    <row r="12" spans="1:1022 1035:2042 2055:3062 3075:5117 5130:6137 6150:7157 7170:8192 8205:9212 9225:10232 10245:11252 11265:12287 12300:13307 13320:14327 14340:16382" ht="4.25" customHeight="1" x14ac:dyDescent="0.25">
      <c r="A12" s="29"/>
      <c r="B12" s="30"/>
      <c r="C12" s="31"/>
      <c r="D12" s="31"/>
      <c r="E12" s="31"/>
      <c r="F12" s="31"/>
      <c r="G12" s="31"/>
      <c r="H12" s="31"/>
      <c r="I12" s="31"/>
      <c r="J12" s="32"/>
      <c r="K12" s="32"/>
      <c r="L12" s="32"/>
      <c r="M12" s="31"/>
      <c r="N12" s="33"/>
      <c r="O12" s="31"/>
      <c r="P12" s="32"/>
      <c r="Q12" s="32"/>
      <c r="R12" s="32"/>
      <c r="S12" s="31"/>
      <c r="T12" s="33"/>
      <c r="U12" s="31"/>
      <c r="V12" s="32"/>
      <c r="W12" s="32"/>
      <c r="X12" s="32"/>
      <c r="Y12" s="31"/>
      <c r="Z12" s="33"/>
      <c r="AA12" s="31"/>
      <c r="AB12" s="34"/>
      <c r="AC12" s="32"/>
      <c r="AD12" s="35"/>
      <c r="AE12" s="31"/>
      <c r="AF12" s="33"/>
      <c r="AG12" s="31"/>
      <c r="AH12" s="36"/>
      <c r="AI12" s="31"/>
      <c r="AJ12" s="31"/>
      <c r="AK12" s="31"/>
      <c r="AL12" s="31"/>
      <c r="AM12" s="31"/>
    </row>
    <row r="13" spans="1:1022 1035:2042 2055:3062 3075:5117 5130:6137 6150:7157 7170:8192 8205:9212 9225:10232 10245:11252 11265:12287 12300:13307 13320:14327 14340:16382" x14ac:dyDescent="0.25">
      <c r="A13" s="37" t="s">
        <v>18</v>
      </c>
      <c r="B13" s="38" t="s">
        <v>19</v>
      </c>
      <c r="C13" s="39">
        <v>8450.6781624706928</v>
      </c>
      <c r="D13" s="39">
        <v>9871.510545392066</v>
      </c>
      <c r="E13" s="39">
        <v>8696.9975238511634</v>
      </c>
      <c r="F13" s="39">
        <v>1521.7109067365993</v>
      </c>
      <c r="G13" s="39">
        <f t="shared" ref="G13:G60" si="0">IFERROR((E13/C13-1)*100,"")</f>
        <v>2.9147880991891251</v>
      </c>
      <c r="H13" s="39">
        <f t="shared" ref="H13:H60" si="1">IFERROR((E13-C13)/$C$60*100,"")</f>
        <v>0.31910453055010313</v>
      </c>
      <c r="I13" s="39">
        <f t="shared" ref="I13:I60" si="2">((E13-C13)/($E$60-$C$60))*100</f>
        <v>41.15205198271876</v>
      </c>
      <c r="J13" s="40">
        <v>11022.596172757119</v>
      </c>
      <c r="K13" s="40">
        <v>10170.141708698022</v>
      </c>
      <c r="L13" s="40">
        <v>1567.7454316661438</v>
      </c>
      <c r="M13" s="39">
        <f t="shared" ref="M13:M20" si="3">(K13/D13-1)*100</f>
        <v>3.0251820319976641</v>
      </c>
      <c r="N13" s="41">
        <f t="shared" ref="N13:N20" si="4">(K13-D13)/$J$60*100</f>
        <v>0.25403371613457504</v>
      </c>
      <c r="O13" s="39">
        <f t="shared" ref="O13:O20" si="5">((K13-D13)/($Q$60-$J$60))*100</f>
        <v>2.7282686428667322</v>
      </c>
      <c r="P13" s="40">
        <v>12261.070049308242</v>
      </c>
      <c r="Q13" s="40">
        <v>11186.218349552941</v>
      </c>
      <c r="R13" s="40">
        <v>1591.0174372962617</v>
      </c>
      <c r="S13" s="39">
        <f t="shared" ref="S13:S20" si="6">(Q13/J13-1)*100</f>
        <v>1.4844250322825214</v>
      </c>
      <c r="T13" s="41">
        <f t="shared" ref="T13:T20" si="7">(Q13-J13)/$J$60*100</f>
        <v>0.13918691255569293</v>
      </c>
      <c r="U13" s="39">
        <f t="shared" ref="U13:U20" si="8">((Q13-J13)/($Q$60-$J$60))*100</f>
        <v>1.4948381451144184</v>
      </c>
      <c r="V13" s="40">
        <v>15317.001543996497</v>
      </c>
      <c r="W13" s="42">
        <v>12646.925714065404</v>
      </c>
      <c r="X13" s="40">
        <v>1641.0867288376489</v>
      </c>
      <c r="Y13" s="39">
        <f t="shared" ref="Y13:Y20" si="9">(W13/P13-1)*100</f>
        <v>3.1469982897531112</v>
      </c>
      <c r="Z13" s="41">
        <f t="shared" ref="Z13:Z20" si="10">(W13-P13)/$P$60*100</f>
        <v>0.27300274787784778</v>
      </c>
      <c r="AA13" s="39">
        <f t="shared" ref="AA13:AA20" si="11">((W13-P13)/($W$60-$P$60))*100</f>
        <v>3.1991922793736292</v>
      </c>
      <c r="AB13" s="43">
        <v>18721.395342078344</v>
      </c>
      <c r="AC13" s="40">
        <v>15764.257989081192</v>
      </c>
      <c r="AD13" s="44">
        <v>1689.0064613197078</v>
      </c>
      <c r="AE13" s="39">
        <f t="shared" ref="AE13:AE20" si="12">(AD13/X13-1)*100</f>
        <v>2.9199999999999671</v>
      </c>
      <c r="AF13" s="41">
        <f t="shared" ref="AF13:AF20" si="13">(AC13-V13)/$V$60*100</f>
        <v>0.26199580514129733</v>
      </c>
      <c r="AG13" s="39">
        <f t="shared" ref="AG13:AG20" si="14">((AC13-V13)/($AC$60-$V$60))*100</f>
        <v>4.2932329545618844</v>
      </c>
      <c r="AH13" s="45">
        <v>18775.156598143421</v>
      </c>
      <c r="AI13" s="39">
        <v>19230.617295382872</v>
      </c>
      <c r="AJ13" s="39">
        <v>1734.9474370676037</v>
      </c>
      <c r="AK13" s="39">
        <f>(AJ13/AD13-1)*100</f>
        <v>2.7199999999999891</v>
      </c>
      <c r="AL13" s="39">
        <f>(AI13-AB13)/AB$60*100</f>
        <v>0.2386335794849159</v>
      </c>
      <c r="AM13" s="39">
        <f t="shared" ref="AM13:AM20" si="15">((AI13-AB13)/($AI$60-$AB$60))*100</f>
        <v>4.1468463562773064</v>
      </c>
    </row>
    <row r="14" spans="1:1022 1035:2042 2055:3062 3075:5117 5130:6137 6150:7157 7170:8192 8205:9212 9225:10232 10245:11252 11265:12287 12300:13307 13320:14327 14340:16382" x14ac:dyDescent="0.25">
      <c r="A14" s="37" t="s">
        <v>20</v>
      </c>
      <c r="B14" s="38" t="s">
        <v>21</v>
      </c>
      <c r="C14" s="39">
        <v>29.442890860628498</v>
      </c>
      <c r="D14" s="39">
        <v>32.282852691908801</v>
      </c>
      <c r="E14" s="39">
        <v>32.228940849374041</v>
      </c>
      <c r="F14" s="39">
        <v>16.753021234576337</v>
      </c>
      <c r="G14" s="39">
        <f t="shared" si="0"/>
        <v>9.4625558405037289</v>
      </c>
      <c r="H14" s="39">
        <f t="shared" si="1"/>
        <v>3.6093028528704769E-3</v>
      </c>
      <c r="I14" s="39">
        <f t="shared" si="2"/>
        <v>0.46545944793278332</v>
      </c>
      <c r="J14" s="40">
        <v>33.253605280931069</v>
      </c>
      <c r="K14" s="40">
        <v>30.817170682777018</v>
      </c>
      <c r="L14" s="40">
        <v>15.992413054857588</v>
      </c>
      <c r="M14" s="39">
        <f t="shared" si="3"/>
        <v>-4.5401254440538779</v>
      </c>
      <c r="N14" s="41">
        <f t="shared" si="4"/>
        <v>-1.2467976996421897E-3</v>
      </c>
      <c r="O14" s="39">
        <f t="shared" si="5"/>
        <v>-1.3390344871112125E-2</v>
      </c>
      <c r="P14" s="40">
        <v>32.406857319921144</v>
      </c>
      <c r="Q14" s="40">
        <v>29.711878958115289</v>
      </c>
      <c r="R14" s="40">
        <v>14.28911653097024</v>
      </c>
      <c r="S14" s="39">
        <f t="shared" si="6"/>
        <v>-10.650653644604201</v>
      </c>
      <c r="T14" s="41">
        <f t="shared" si="7"/>
        <v>-3.0128064645241004E-3</v>
      </c>
      <c r="U14" s="39">
        <f t="shared" si="8"/>
        <v>-3.2356907300576006E-2</v>
      </c>
      <c r="V14" s="40">
        <v>31.31508479434294</v>
      </c>
      <c r="W14" s="42">
        <v>32.873885637505779</v>
      </c>
      <c r="X14" s="40">
        <v>14.495042764031028</v>
      </c>
      <c r="Y14" s="39">
        <f t="shared" si="9"/>
        <v>1.4411404135060701</v>
      </c>
      <c r="Z14" s="41">
        <f t="shared" si="10"/>
        <v>3.3043447507143765E-4</v>
      </c>
      <c r="AA14" s="39">
        <f t="shared" si="11"/>
        <v>3.8722079894976734E-3</v>
      </c>
      <c r="AB14" s="43">
        <v>38.148459172100843</v>
      </c>
      <c r="AC14" s="40">
        <v>32.383585801915999</v>
      </c>
      <c r="AD14" s="44">
        <v>14.989627654983618</v>
      </c>
      <c r="AE14" s="39">
        <f t="shared" si="12"/>
        <v>3.4120968044322408</v>
      </c>
      <c r="AF14" s="41">
        <f t="shared" si="13"/>
        <v>6.259111184420816E-4</v>
      </c>
      <c r="AG14" s="39">
        <f t="shared" si="14"/>
        <v>1.0256584981858788E-2</v>
      </c>
      <c r="AH14" s="45">
        <v>36.559323921054656</v>
      </c>
      <c r="AI14" s="39">
        <v>37.947676235204192</v>
      </c>
      <c r="AJ14" s="39">
        <v>14.910734259840785</v>
      </c>
      <c r="AK14" s="39">
        <f t="shared" ref="AK14:AK60" si="16">(AJ14/AD14-1)*100</f>
        <v>-0.52631991240025267</v>
      </c>
      <c r="AL14" s="39">
        <f t="shared" ref="AL14:AL20" si="17">(AI14-AB14)/AB$60*100</f>
        <v>-9.4091683636601367E-5</v>
      </c>
      <c r="AM14" s="39">
        <f t="shared" si="15"/>
        <v>-1.6350748133881177E-3</v>
      </c>
    </row>
    <row r="15" spans="1:1022 1035:2042 2055:3062 3075:5117 5130:6137 6150:7157 7170:8192 8205:9212 9225:10232 10245:11252 11265:12287 12300:13307 13320:14327 14340:16382" x14ac:dyDescent="0.25">
      <c r="A15" s="37" t="s">
        <v>22</v>
      </c>
      <c r="B15" s="38" t="s">
        <v>23</v>
      </c>
      <c r="C15" s="39">
        <v>846.74147229734524</v>
      </c>
      <c r="D15" s="39">
        <v>1005.2918262102829</v>
      </c>
      <c r="E15" s="39">
        <v>878.2228386216907</v>
      </c>
      <c r="F15" s="39">
        <v>212.29776585220719</v>
      </c>
      <c r="G15" s="39">
        <f t="shared" si="0"/>
        <v>3.7179431212848835</v>
      </c>
      <c r="H15" s="39">
        <f t="shared" si="1"/>
        <v>4.0783828626808738E-2</v>
      </c>
      <c r="I15" s="39">
        <f t="shared" si="2"/>
        <v>5.2595249362691447</v>
      </c>
      <c r="J15" s="40">
        <v>1212.7453613591313</v>
      </c>
      <c r="K15" s="40">
        <v>1023.3463271101643</v>
      </c>
      <c r="L15" s="40">
        <v>216.11051962647264</v>
      </c>
      <c r="M15" s="39">
        <f t="shared" si="3"/>
        <v>1.7959462545261706</v>
      </c>
      <c r="N15" s="41">
        <f t="shared" si="4"/>
        <v>1.5358249640721385E-2</v>
      </c>
      <c r="O15" s="39">
        <f t="shared" si="5"/>
        <v>0.16494436857311498</v>
      </c>
      <c r="P15" s="40">
        <v>1198.016544125162</v>
      </c>
      <c r="Q15" s="40">
        <v>1129.5461361425569</v>
      </c>
      <c r="R15" s="40">
        <v>201.28446597418468</v>
      </c>
      <c r="S15" s="39">
        <f t="shared" si="6"/>
        <v>-6.8604034999839136</v>
      </c>
      <c r="T15" s="41">
        <f t="shared" si="7"/>
        <v>-7.0774289351811653E-2</v>
      </c>
      <c r="U15" s="39">
        <f t="shared" si="8"/>
        <v>-0.76010097123262954</v>
      </c>
      <c r="V15" s="40">
        <v>1263.0010297439312</v>
      </c>
      <c r="W15" s="42">
        <v>1220.6043318599689</v>
      </c>
      <c r="X15" s="40">
        <v>205.0795477817226</v>
      </c>
      <c r="Y15" s="39">
        <f t="shared" si="9"/>
        <v>1.8854320372763578</v>
      </c>
      <c r="Z15" s="41">
        <f t="shared" si="10"/>
        <v>1.5981437317927453E-2</v>
      </c>
      <c r="AA15" s="39">
        <f t="shared" si="11"/>
        <v>0.1872790339227049</v>
      </c>
      <c r="AB15" s="43">
        <v>1591.3928576362246</v>
      </c>
      <c r="AC15" s="40">
        <v>1292.0730566408467</v>
      </c>
      <c r="AD15" s="44">
        <v>209.80011252292974</v>
      </c>
      <c r="AE15" s="39">
        <f t="shared" si="12"/>
        <v>2.3018213138598753</v>
      </c>
      <c r="AF15" s="41">
        <f t="shared" si="13"/>
        <v>1.7029937025288676E-2</v>
      </c>
      <c r="AG15" s="39">
        <f t="shared" si="14"/>
        <v>0.27906357818077276</v>
      </c>
      <c r="AH15" s="45">
        <v>1571.5877402520453</v>
      </c>
      <c r="AI15" s="39">
        <v>1629.3292126866941</v>
      </c>
      <c r="AJ15" s="39">
        <v>214.80142412245536</v>
      </c>
      <c r="AK15" s="39">
        <f t="shared" si="16"/>
        <v>2.3838460043623666</v>
      </c>
      <c r="AL15" s="39">
        <f t="shared" si="17"/>
        <v>1.7777882786782245E-2</v>
      </c>
      <c r="AM15" s="39">
        <f t="shared" si="15"/>
        <v>0.30893451213287026</v>
      </c>
    </row>
    <row r="16" spans="1:1022 1035:2042 2055:3062 3075:5117 5130:6137 6150:7157 7170:8192 8205:9212 9225:10232 10245:11252 11265:12287 12300:13307 13320:14327 14340:16382" x14ac:dyDescent="0.25">
      <c r="A16" s="37" t="s">
        <v>24</v>
      </c>
      <c r="B16" s="38" t="s">
        <v>25</v>
      </c>
      <c r="C16" s="39">
        <v>824.66696857076022</v>
      </c>
      <c r="D16" s="39">
        <v>972.0289808461323</v>
      </c>
      <c r="E16" s="39">
        <v>873.50982042048747</v>
      </c>
      <c r="F16" s="39">
        <v>146.45847440860857</v>
      </c>
      <c r="G16" s="39">
        <f t="shared" si="0"/>
        <v>5.9227365362259254</v>
      </c>
      <c r="H16" s="39">
        <f t="shared" si="1"/>
        <v>6.327547791162462E-2</v>
      </c>
      <c r="I16" s="39">
        <f t="shared" si="2"/>
        <v>8.1600714090823736</v>
      </c>
      <c r="J16" s="40">
        <v>1033.6647851914638</v>
      </c>
      <c r="K16" s="40">
        <v>975.27023681318531</v>
      </c>
      <c r="L16" s="40">
        <v>146.94684400813344</v>
      </c>
      <c r="M16" s="39">
        <f t="shared" si="3"/>
        <v>0.33345260593276027</v>
      </c>
      <c r="N16" s="41">
        <f t="shared" si="4"/>
        <v>2.7572082201289122E-3</v>
      </c>
      <c r="O16" s="39">
        <f t="shared" si="5"/>
        <v>2.961183595348852E-2</v>
      </c>
      <c r="P16" s="40">
        <v>1118.5898594351056</v>
      </c>
      <c r="Q16" s="40">
        <v>1056.7478749728177</v>
      </c>
      <c r="R16" s="40">
        <v>150.22835968122283</v>
      </c>
      <c r="S16" s="39">
        <f t="shared" si="6"/>
        <v>2.233131099370711</v>
      </c>
      <c r="T16" s="41">
        <f t="shared" si="7"/>
        <v>1.9635871260420538E-2</v>
      </c>
      <c r="U16" s="39">
        <f t="shared" si="8"/>
        <v>0.21088512442495444</v>
      </c>
      <c r="V16" s="40">
        <v>1104.0685316516515</v>
      </c>
      <c r="W16" s="42">
        <v>1132.2243886722824</v>
      </c>
      <c r="X16" s="40">
        <v>152.05949818569769</v>
      </c>
      <c r="Y16" s="39">
        <f t="shared" si="9"/>
        <v>1.2189033471179833</v>
      </c>
      <c r="Z16" s="41">
        <f t="shared" si="10"/>
        <v>9.6467780254379052E-3</v>
      </c>
      <c r="AA16" s="39">
        <f t="shared" si="11"/>
        <v>0.11304610675062128</v>
      </c>
      <c r="AB16" s="43">
        <v>1198.4931582215881</v>
      </c>
      <c r="AC16" s="40">
        <v>1064.0053796703737</v>
      </c>
      <c r="AD16" s="44">
        <v>146.5417403551244</v>
      </c>
      <c r="AE16" s="39">
        <f t="shared" si="12"/>
        <v>-3.6286834406324964</v>
      </c>
      <c r="AF16" s="41">
        <f t="shared" si="13"/>
        <v>-2.3468365576812159E-2</v>
      </c>
      <c r="AG16" s="39">
        <f t="shared" si="14"/>
        <v>-0.38456783851839643</v>
      </c>
      <c r="AH16" s="45">
        <v>1375.5674186602314</v>
      </c>
      <c r="AI16" s="39">
        <v>1200.1098795782184</v>
      </c>
      <c r="AJ16" s="39">
        <v>146.73941954890591</v>
      </c>
      <c r="AK16" s="39">
        <f t="shared" si="16"/>
        <v>0.13489616903856749</v>
      </c>
      <c r="AL16" s="39">
        <f t="shared" si="17"/>
        <v>7.5763427295064991E-4</v>
      </c>
      <c r="AM16" s="39">
        <f t="shared" si="15"/>
        <v>1.3165762048064165E-2</v>
      </c>
    </row>
    <row r="17" spans="1:39" x14ac:dyDescent="0.25">
      <c r="A17" s="37" t="s">
        <v>26</v>
      </c>
      <c r="B17" s="38" t="s">
        <v>27</v>
      </c>
      <c r="C17" s="39">
        <v>298.94658293651815</v>
      </c>
      <c r="D17" s="39">
        <v>77.577423804555792</v>
      </c>
      <c r="E17" s="39">
        <v>319.89450483038485</v>
      </c>
      <c r="F17" s="39">
        <v>126.413772027973</v>
      </c>
      <c r="G17" s="39">
        <f t="shared" si="0"/>
        <v>7.0072458056210651</v>
      </c>
      <c r="H17" s="39">
        <f t="shared" si="1"/>
        <v>2.7137845537109063E-2</v>
      </c>
      <c r="I17" s="39">
        <f t="shared" si="2"/>
        <v>3.4997247714311506</v>
      </c>
      <c r="J17" s="40">
        <v>254.601001354033</v>
      </c>
      <c r="K17" s="40">
        <v>74.404293665567764</v>
      </c>
      <c r="L17" s="40">
        <v>121.24310084126665</v>
      </c>
      <c r="M17" s="39">
        <f t="shared" si="3"/>
        <v>-4.0902752158698092</v>
      </c>
      <c r="N17" s="41">
        <f t="shared" si="4"/>
        <v>-2.6992562733980183E-3</v>
      </c>
      <c r="O17" s="39">
        <f t="shared" si="5"/>
        <v>-2.8989444243188053E-2</v>
      </c>
      <c r="P17" s="40">
        <v>427.88470785828565</v>
      </c>
      <c r="Q17" s="40">
        <v>254.50758576540741</v>
      </c>
      <c r="R17" s="40">
        <v>121.19861556598634</v>
      </c>
      <c r="S17" s="39">
        <f t="shared" si="6"/>
        <v>-3.6690974555786404E-2</v>
      </c>
      <c r="T17" s="41">
        <f t="shared" si="7"/>
        <v>-7.9464945522595871E-5</v>
      </c>
      <c r="U17" s="39">
        <f t="shared" si="8"/>
        <v>-8.5343678931799818E-4</v>
      </c>
      <c r="V17" s="40">
        <v>311.53726082530756</v>
      </c>
      <c r="W17" s="42">
        <v>505.479833523693</v>
      </c>
      <c r="X17" s="40">
        <v>143.17748424860079</v>
      </c>
      <c r="Y17" s="39">
        <f t="shared" si="9"/>
        <v>18.134587247531787</v>
      </c>
      <c r="Z17" s="41">
        <f t="shared" si="10"/>
        <v>5.4900535260808049E-2</v>
      </c>
      <c r="AA17" s="39">
        <f t="shared" si="11"/>
        <v>0.64335384865226308</v>
      </c>
      <c r="AB17" s="43">
        <v>283.27128978500292</v>
      </c>
      <c r="AC17" s="40">
        <v>253.27687354402309</v>
      </c>
      <c r="AD17" s="44">
        <v>116.40195293595639</v>
      </c>
      <c r="AE17" s="39">
        <f t="shared" si="12"/>
        <v>-18.700937129300112</v>
      </c>
      <c r="AF17" s="41">
        <f t="shared" si="13"/>
        <v>-3.4128020381491556E-2</v>
      </c>
      <c r="AG17" s="39">
        <f t="shared" si="14"/>
        <v>-0.55924384627746049</v>
      </c>
      <c r="AH17" s="45">
        <v>273.2932978018444</v>
      </c>
      <c r="AI17" s="39">
        <v>279.48177570860679</v>
      </c>
      <c r="AJ17" s="39">
        <v>114.84476427943704</v>
      </c>
      <c r="AK17" s="39">
        <f t="shared" si="16"/>
        <v>-1.3377684972142201</v>
      </c>
      <c r="AL17" s="39">
        <f t="shared" si="17"/>
        <v>-1.775856878696047E-3</v>
      </c>
      <c r="AM17" s="39">
        <f t="shared" si="15"/>
        <v>-3.0859888380277964E-2</v>
      </c>
    </row>
    <row r="18" spans="1:39" x14ac:dyDescent="0.25">
      <c r="A18" s="37" t="s">
        <v>28</v>
      </c>
      <c r="B18" s="38" t="s">
        <v>29</v>
      </c>
      <c r="C18" s="39">
        <v>11877.928321093466</v>
      </c>
      <c r="D18" s="39">
        <v>14010.985998188995</v>
      </c>
      <c r="E18" s="39">
        <v>13363.344078003789</v>
      </c>
      <c r="F18" s="39">
        <v>3382.4458604429715</v>
      </c>
      <c r="G18" s="39">
        <f t="shared" si="0"/>
        <v>12.505680424695287</v>
      </c>
      <c r="H18" s="39">
        <f t="shared" si="1"/>
        <v>1.924342833320515</v>
      </c>
      <c r="I18" s="39">
        <f t="shared" si="2"/>
        <v>248.16525222271727</v>
      </c>
      <c r="J18" s="40">
        <v>30290.791458877011</v>
      </c>
      <c r="K18" s="40">
        <v>15283.400834067539</v>
      </c>
      <c r="L18" s="40">
        <v>3689.624405546072</v>
      </c>
      <c r="M18" s="39">
        <f t="shared" si="3"/>
        <v>9.0815509775187273</v>
      </c>
      <c r="N18" s="41">
        <f t="shared" si="4"/>
        <v>1.082392961419862</v>
      </c>
      <c r="O18" s="39">
        <f t="shared" si="5"/>
        <v>11.624672586126636</v>
      </c>
      <c r="P18" s="40">
        <v>36842.149034991431</v>
      </c>
      <c r="Q18" s="40">
        <v>36473.932260922178</v>
      </c>
      <c r="R18" s="40">
        <v>4442.7730064046955</v>
      </c>
      <c r="S18" s="39">
        <f t="shared" si="6"/>
        <v>20.412608929150778</v>
      </c>
      <c r="T18" s="41">
        <f t="shared" si="7"/>
        <v>5.2597532619782159</v>
      </c>
      <c r="U18" s="39">
        <f t="shared" si="8"/>
        <v>56.488642973160353</v>
      </c>
      <c r="V18" s="40">
        <v>41765.782463590884</v>
      </c>
      <c r="W18" s="42">
        <v>44492.004487931372</v>
      </c>
      <c r="X18" s="40">
        <v>5365.2645602209514</v>
      </c>
      <c r="Y18" s="39">
        <f t="shared" si="9"/>
        <v>20.763868702866283</v>
      </c>
      <c r="Z18" s="41">
        <f t="shared" si="10"/>
        <v>5.4124683146359747</v>
      </c>
      <c r="AA18" s="39">
        <f t="shared" si="11"/>
        <v>63.426199842814256</v>
      </c>
      <c r="AB18" s="43">
        <v>49508.531555481386</v>
      </c>
      <c r="AC18" s="40">
        <v>46591.167021453839</v>
      </c>
      <c r="AD18" s="44">
        <v>6024.9478819084525</v>
      </c>
      <c r="AE18" s="39">
        <f t="shared" si="12"/>
        <v>12.295448142082567</v>
      </c>
      <c r="AF18" s="41">
        <f t="shared" si="13"/>
        <v>2.8266345320396371</v>
      </c>
      <c r="AG18" s="39">
        <f t="shared" si="14"/>
        <v>46.319064219026025</v>
      </c>
      <c r="AH18" s="45">
        <v>60851.848382325334</v>
      </c>
      <c r="AI18" s="39">
        <v>53795.444777336721</v>
      </c>
      <c r="AJ18" s="39">
        <v>6546.6444041936711</v>
      </c>
      <c r="AK18" s="39">
        <f t="shared" si="16"/>
        <v>8.65893834288185</v>
      </c>
      <c r="AL18" s="39">
        <f t="shared" si="17"/>
        <v>2.0089500078186338</v>
      </c>
      <c r="AM18" s="39">
        <f t="shared" si="15"/>
        <v>34.910455761707091</v>
      </c>
    </row>
    <row r="19" spans="1:39" x14ac:dyDescent="0.25">
      <c r="A19" s="37" t="s">
        <v>30</v>
      </c>
      <c r="B19" s="38" t="s">
        <v>31</v>
      </c>
      <c r="C19" s="39">
        <v>3.4970350545541007</v>
      </c>
      <c r="D19" s="39">
        <v>1.1561053739256677</v>
      </c>
      <c r="E19" s="39">
        <v>3.6069781369787597</v>
      </c>
      <c r="F19" s="39">
        <v>15.854059325882261</v>
      </c>
      <c r="G19" s="39">
        <f t="shared" si="0"/>
        <v>3.1438942049346386</v>
      </c>
      <c r="H19" s="39">
        <f t="shared" si="1"/>
        <v>1.4243028037963111E-4</v>
      </c>
      <c r="I19" s="39">
        <f t="shared" si="2"/>
        <v>1.8367957020201237E-2</v>
      </c>
      <c r="J19" s="40">
        <v>1.7138102355300142</v>
      </c>
      <c r="K19" s="40">
        <v>1.1896324297695247</v>
      </c>
      <c r="L19" s="40">
        <v>16.313827046333017</v>
      </c>
      <c r="M19" s="39">
        <f t="shared" si="3"/>
        <v>2.9000000000010795</v>
      </c>
      <c r="N19" s="41">
        <f t="shared" si="4"/>
        <v>2.8520140004077536E-5</v>
      </c>
      <c r="O19" s="39">
        <f t="shared" si="5"/>
        <v>3.0630030079185802E-4</v>
      </c>
      <c r="P19" s="40">
        <v>2.1845476803068014</v>
      </c>
      <c r="Q19" s="40">
        <v>1.7602980087812903</v>
      </c>
      <c r="R19" s="40">
        <v>16.756345988551796</v>
      </c>
      <c r="S19" s="39">
        <f t="shared" si="6"/>
        <v>2.7125391299170909</v>
      </c>
      <c r="T19" s="41">
        <f t="shared" si="7"/>
        <v>3.9545309548769479E-5</v>
      </c>
      <c r="U19" s="39">
        <f t="shared" si="8"/>
        <v>4.247083011501159E-4</v>
      </c>
      <c r="V19" s="40">
        <v>3.4864719908851258</v>
      </c>
      <c r="W19" s="42">
        <v>2.247931868416563</v>
      </c>
      <c r="X19" s="40">
        <v>17.242527817286913</v>
      </c>
      <c r="Y19" s="39">
        <f t="shared" si="9"/>
        <v>2.9014788132644354</v>
      </c>
      <c r="Z19" s="41">
        <f t="shared" si="10"/>
        <v>4.4845933613185705E-5</v>
      </c>
      <c r="AA19" s="39">
        <f t="shared" si="11"/>
        <v>5.2552864647648361E-4</v>
      </c>
      <c r="AB19" s="43">
        <v>4.3289838746937619</v>
      </c>
      <c r="AC19" s="40">
        <v>3.7535368087013525</v>
      </c>
      <c r="AD19" s="44">
        <v>18.563310706767659</v>
      </c>
      <c r="AE19" s="39">
        <f t="shared" si="12"/>
        <v>7.6600304982925138</v>
      </c>
      <c r="AF19" s="41">
        <f t="shared" si="13"/>
        <v>1.5644237827679898E-4</v>
      </c>
      <c r="AG19" s="39">
        <f t="shared" si="14"/>
        <v>2.5635661362813215E-3</v>
      </c>
      <c r="AH19" s="45">
        <v>5.0216212946447634</v>
      </c>
      <c r="AI19" s="39">
        <v>4.9252827194553825</v>
      </c>
      <c r="AJ19" s="39">
        <v>21.120326637019797</v>
      </c>
      <c r="AK19" s="39">
        <f t="shared" si="16"/>
        <v>13.77456839808171</v>
      </c>
      <c r="AL19" s="39">
        <f t="shared" si="17"/>
        <v>2.7943989226067087E-4</v>
      </c>
      <c r="AM19" s="39">
        <f t="shared" si="15"/>
        <v>4.8559565737601226E-3</v>
      </c>
    </row>
    <row r="20" spans="1:39" x14ac:dyDescent="0.25">
      <c r="A20" s="37" t="s">
        <v>32</v>
      </c>
      <c r="B20" s="38" t="s">
        <v>33</v>
      </c>
      <c r="C20" s="39">
        <v>27.886684103438835</v>
      </c>
      <c r="D20" s="39">
        <v>4.1343480142021143</v>
      </c>
      <c r="E20" s="39">
        <v>26.880688017548351</v>
      </c>
      <c r="F20" s="39">
        <v>71.502116726939207</v>
      </c>
      <c r="G20" s="39">
        <f t="shared" si="0"/>
        <v>-3.6074424702448926</v>
      </c>
      <c r="H20" s="39">
        <f t="shared" si="1"/>
        <v>-1.3032589355713388E-3</v>
      </c>
      <c r="I20" s="39">
        <f t="shared" si="2"/>
        <v>-0.16806962712537746</v>
      </c>
      <c r="J20" s="40">
        <v>9.6690562085917922</v>
      </c>
      <c r="K20" s="40">
        <v>3.03874579043829</v>
      </c>
      <c r="L20" s="40">
        <v>52.554055794295749</v>
      </c>
      <c r="M20" s="39">
        <f t="shared" si="3"/>
        <v>-26.500000000006384</v>
      </c>
      <c r="N20" s="41">
        <f t="shared" si="4"/>
        <v>-9.319854673803152E-4</v>
      </c>
      <c r="O20" s="39">
        <f t="shared" si="5"/>
        <v>-1.0009327757557206E-2</v>
      </c>
      <c r="P20" s="40">
        <v>11.281792713122792</v>
      </c>
      <c r="Q20" s="40">
        <v>10.811736273786636</v>
      </c>
      <c r="R20" s="40">
        <v>58.764845203909225</v>
      </c>
      <c r="S20" s="39">
        <f t="shared" si="6"/>
        <v>11.81790694503848</v>
      </c>
      <c r="T20" s="41">
        <f t="shared" si="7"/>
        <v>9.7203272458522847E-4</v>
      </c>
      <c r="U20" s="39">
        <f t="shared" si="8"/>
        <v>1.0439426870885546E-2</v>
      </c>
      <c r="V20" s="40">
        <v>11.42238327690176</v>
      </c>
      <c r="W20" s="42">
        <v>9.7909887514494773</v>
      </c>
      <c r="X20" s="40">
        <v>50.999513375466385</v>
      </c>
      <c r="Y20" s="39">
        <f t="shared" si="9"/>
        <v>-13.214247057909834</v>
      </c>
      <c r="Z20" s="41">
        <f t="shared" si="10"/>
        <v>-1.0547819178452064E-3</v>
      </c>
      <c r="AA20" s="39">
        <f t="shared" si="11"/>
        <v>-1.2360498911546329E-2</v>
      </c>
      <c r="AB20" s="43">
        <v>13.693916588654792</v>
      </c>
      <c r="AC20" s="40">
        <v>12.707799019909176</v>
      </c>
      <c r="AD20" s="44">
        <v>56.738733973247207</v>
      </c>
      <c r="AE20" s="39">
        <f t="shared" si="12"/>
        <v>11.253481098001439</v>
      </c>
      <c r="AF20" s="41">
        <f t="shared" si="13"/>
        <v>7.5297636564354857E-4</v>
      </c>
      <c r="AG20" s="39">
        <f t="shared" si="14"/>
        <v>1.2338758421126965E-2</v>
      </c>
      <c r="AH20" s="45">
        <v>14.582153361084121</v>
      </c>
      <c r="AI20" s="39">
        <v>13.457441681645731</v>
      </c>
      <c r="AJ20" s="39">
        <v>55.758934895804934</v>
      </c>
      <c r="AK20" s="39">
        <f t="shared" si="16"/>
        <v>-1.7268610150946606</v>
      </c>
      <c r="AL20" s="39">
        <f t="shared" si="17"/>
        <v>-1.1081779399284405E-4</v>
      </c>
      <c r="AM20" s="39">
        <f t="shared" si="15"/>
        <v>-1.925732188327513E-3</v>
      </c>
    </row>
    <row r="21" spans="1:39" ht="4.25" customHeight="1" x14ac:dyDescent="0.25">
      <c r="A21" s="29"/>
      <c r="B21" s="30"/>
      <c r="C21" s="31"/>
      <c r="D21" s="31"/>
      <c r="E21" s="31"/>
      <c r="F21" s="31"/>
      <c r="G21" s="31"/>
      <c r="H21" s="31"/>
      <c r="I21" s="31"/>
      <c r="J21" s="32"/>
      <c r="K21" s="32"/>
      <c r="L21" s="32"/>
      <c r="M21" s="31"/>
      <c r="N21" s="33"/>
      <c r="O21" s="31"/>
      <c r="P21" s="32"/>
      <c r="Q21" s="32"/>
      <c r="R21" s="32"/>
      <c r="S21" s="31"/>
      <c r="T21" s="33"/>
      <c r="U21" s="31"/>
      <c r="V21" s="32"/>
      <c r="W21" s="32"/>
      <c r="X21" s="32"/>
      <c r="Y21" s="31"/>
      <c r="Z21" s="33"/>
      <c r="AA21" s="31"/>
      <c r="AB21" s="34"/>
      <c r="AC21" s="32"/>
      <c r="AD21" s="35"/>
      <c r="AE21" s="31"/>
      <c r="AF21" s="33"/>
      <c r="AG21" s="31"/>
      <c r="AH21" s="36"/>
      <c r="AI21" s="31"/>
      <c r="AJ21" s="31"/>
      <c r="AK21" s="31"/>
      <c r="AL21" s="31"/>
      <c r="AM21" s="31"/>
    </row>
    <row r="22" spans="1:39" ht="16.5" customHeight="1" x14ac:dyDescent="0.25">
      <c r="A22" s="21" t="s">
        <v>34</v>
      </c>
      <c r="B22" s="22" t="s">
        <v>35</v>
      </c>
      <c r="C22" s="23">
        <v>14400.378176931428</v>
      </c>
      <c r="D22" s="23">
        <v>16297.296604956384</v>
      </c>
      <c r="E22" s="23">
        <v>14783.273071003234</v>
      </c>
      <c r="F22" s="23">
        <v>1801.0864500314938</v>
      </c>
      <c r="G22" s="23">
        <f t="shared" si="0"/>
        <v>2.6589224905577913</v>
      </c>
      <c r="H22" s="23">
        <f t="shared" si="1"/>
        <v>0.49603691215359846</v>
      </c>
      <c r="I22" s="23">
        <f t="shared" si="2"/>
        <v>63.96943584317777</v>
      </c>
      <c r="J22" s="24">
        <v>19231.526180121389</v>
      </c>
      <c r="K22" s="24">
        <v>17363.966824298761</v>
      </c>
      <c r="L22" s="24">
        <v>1918.96890166003</v>
      </c>
      <c r="M22" s="23">
        <f>(K22/D22-1)*100</f>
        <v>6.545074592420308</v>
      </c>
      <c r="N22" s="25">
        <f>(K22-D22)/$J$60*100</f>
        <v>0.90737415583118464</v>
      </c>
      <c r="O22" s="23">
        <f>((K22-D22)/($Q$60-$J$60))*100</f>
        <v>9.7450074516504639</v>
      </c>
      <c r="P22" s="24">
        <v>22018.08720497799</v>
      </c>
      <c r="Q22" s="24">
        <v>20225.518368464065</v>
      </c>
      <c r="R22" s="24">
        <v>2018.1518827743532</v>
      </c>
      <c r="S22" s="23">
        <f>(Q22/J22-1)*100</f>
        <v>5.1685559379583301</v>
      </c>
      <c r="T22" s="25">
        <f>(Q22-J22)/$J$60*100</f>
        <v>0.84554983015864105</v>
      </c>
      <c r="U22" s="23">
        <f>((Q22-J22)/($Q$60-$J$60))*100</f>
        <v>9.0810272065658886</v>
      </c>
      <c r="V22" s="24">
        <v>25340.388824631154</v>
      </c>
      <c r="W22" s="24">
        <f>SUM(W24:W35)</f>
        <v>23544.265093742026</v>
      </c>
      <c r="X22" s="24">
        <v>2158.0395465384136</v>
      </c>
      <c r="Y22" s="23">
        <f>(W22/P22-1)*100</f>
        <v>6.9314735406215799</v>
      </c>
      <c r="Z22" s="25">
        <f>(W22-P22)/$P$60*100</f>
        <v>1.0798098756570351</v>
      </c>
      <c r="AA22" s="23">
        <f>((W22-P22)/($W$60-$P$60))*100</f>
        <v>12.653789913276164</v>
      </c>
      <c r="AB22" s="26">
        <v>33138.076487049941</v>
      </c>
      <c r="AC22" s="24">
        <v>27464.046058887296</v>
      </c>
      <c r="AD22" s="27">
        <v>2338.8945573487636</v>
      </c>
      <c r="AE22" s="23">
        <f>(AD22/X22-1)*100</f>
        <v>8.380523475598455</v>
      </c>
      <c r="AF22" s="25">
        <f>(AC22-V22)/$V$60*100</f>
        <v>1.2440050737060202</v>
      </c>
      <c r="AG22" s="23">
        <f>((AC22-V22)/($AC$60-$V$60))*100</f>
        <v>20.38507286479841</v>
      </c>
      <c r="AH22" s="28">
        <v>35198.465820758822</v>
      </c>
      <c r="AI22" s="23">
        <v>34406.617223700516</v>
      </c>
      <c r="AJ22" s="23">
        <v>2428.4285116169513</v>
      </c>
      <c r="AK22" s="23">
        <f t="shared" si="16"/>
        <v>3.8280457743113505</v>
      </c>
      <c r="AL22" s="23">
        <f>(AI22-AB22)/AB$60*100</f>
        <v>0.59446851170677317</v>
      </c>
      <c r="AM22" s="23">
        <f>((AI22-AB22)/($AI$60-$AB$60))*100</f>
        <v>10.330354960998477</v>
      </c>
    </row>
    <row r="23" spans="1:39" ht="4.25" customHeight="1" x14ac:dyDescent="0.25">
      <c r="A23" s="29"/>
      <c r="B23" s="30"/>
      <c r="C23" s="31"/>
      <c r="D23" s="31"/>
      <c r="E23" s="31"/>
      <c r="F23" s="31"/>
      <c r="G23" s="31"/>
      <c r="H23" s="31"/>
      <c r="I23" s="31"/>
      <c r="J23" s="32"/>
      <c r="K23" s="32"/>
      <c r="L23" s="32"/>
      <c r="M23" s="31"/>
      <c r="N23" s="33"/>
      <c r="O23" s="31"/>
      <c r="P23" s="32"/>
      <c r="Q23" s="32"/>
      <c r="R23" s="32"/>
      <c r="S23" s="31"/>
      <c r="T23" s="33"/>
      <c r="U23" s="31"/>
      <c r="V23" s="32"/>
      <c r="W23" s="32"/>
      <c r="X23" s="32"/>
      <c r="Y23" s="31"/>
      <c r="Z23" s="33"/>
      <c r="AA23" s="31"/>
      <c r="AB23" s="34"/>
      <c r="AC23" s="32"/>
      <c r="AD23" s="35"/>
      <c r="AE23" s="31"/>
      <c r="AF23" s="33"/>
      <c r="AG23" s="31"/>
      <c r="AH23" s="36"/>
      <c r="AI23" s="31"/>
      <c r="AJ23" s="31"/>
      <c r="AK23" s="31"/>
      <c r="AL23" s="31"/>
      <c r="AM23" s="31"/>
    </row>
    <row r="24" spans="1:39" x14ac:dyDescent="0.25">
      <c r="A24" s="37" t="s">
        <v>36</v>
      </c>
      <c r="B24" s="38" t="s">
        <v>37</v>
      </c>
      <c r="C24" s="39">
        <v>7409.9164688694254</v>
      </c>
      <c r="D24" s="39">
        <v>8744.8657758189111</v>
      </c>
      <c r="E24" s="39">
        <v>8106.9450869096854</v>
      </c>
      <c r="F24" s="39">
        <v>951.28747466472191</v>
      </c>
      <c r="G24" s="39">
        <f t="shared" si="0"/>
        <v>9.4067000750766905</v>
      </c>
      <c r="H24" s="39">
        <f t="shared" si="1"/>
        <v>0.90299434316964433</v>
      </c>
      <c r="I24" s="39">
        <f t="shared" si="2"/>
        <v>116.45108919687877</v>
      </c>
      <c r="J24" s="40">
        <v>9923.756896851819</v>
      </c>
      <c r="K24" s="40">
        <v>8897.6443884209857</v>
      </c>
      <c r="L24" s="40">
        <v>967.90709860073343</v>
      </c>
      <c r="M24" s="39">
        <f t="shared" ref="M24:M35" si="18">(K24/D24-1)*100</f>
        <v>1.7470664103791611</v>
      </c>
      <c r="N24" s="41">
        <f t="shared" ref="N24:N35" si="19">(K24-D24)/$J$60*100</f>
        <v>0.1299627214907467</v>
      </c>
      <c r="O24" s="39">
        <f t="shared" ref="O24:O35" si="20">((K24-D24)/($Q$60-$J$60))*100</f>
        <v>1.3957722745629186</v>
      </c>
      <c r="P24" s="40">
        <v>11129.556848952998</v>
      </c>
      <c r="Q24" s="40">
        <v>10290.649305856145</v>
      </c>
      <c r="R24" s="40">
        <v>1003.691708279218</v>
      </c>
      <c r="S24" s="39">
        <f t="shared" ref="S24:S35" si="21">(Q24/J24-1)*100</f>
        <v>3.697112019347415</v>
      </c>
      <c r="T24" s="41">
        <f t="shared" ref="T24:T35" si="22">(Q24-J24)/$J$60*100</f>
        <v>0.31210085728878256</v>
      </c>
      <c r="U24" s="39">
        <f t="shared" ref="U24:U35" si="23">((Q24-J24)/($Q$60-$J$60))*100</f>
        <v>3.3518975170277345</v>
      </c>
      <c r="V24" s="40">
        <v>11446.569409060643</v>
      </c>
      <c r="W24" s="42">
        <v>11214.955052369232</v>
      </c>
      <c r="X24" s="40">
        <v>1011.3931351944218</v>
      </c>
      <c r="Y24" s="39">
        <f t="shared" ref="Y24:Y35" si="24">(W24/P24-1)*100</f>
        <v>0.76731000681549144</v>
      </c>
      <c r="Z24" s="41">
        <f t="shared" ref="Z24:Z35" si="25">(W24-P24)/$P$60*100</f>
        <v>6.0421412268590206E-2</v>
      </c>
      <c r="AA24" s="39">
        <f t="shared" ref="AA24:AA35" si="26">((W24-P24)/($W$60-$P$60))*100</f>
        <v>0.70805043956925595</v>
      </c>
      <c r="AB24" s="43">
        <v>14715.018323798444</v>
      </c>
      <c r="AC24" s="40">
        <v>12216.214532296683</v>
      </c>
      <c r="AD24" s="44">
        <v>1079.3972477244724</v>
      </c>
      <c r="AE24" s="39">
        <f t="shared" ref="AE24:AE35" si="27">(AD24/X24-1)*100</f>
        <v>6.7238060219756202</v>
      </c>
      <c r="AF24" s="41">
        <f t="shared" ref="AF24:AF35" si="28">(AC24-V24)/$V$60*100</f>
        <v>0.45084603240790611</v>
      </c>
      <c r="AG24" s="39">
        <f t="shared" ref="AG24:AG35" si="29">((AC24-V24)/($AC$60-$V$60))*100</f>
        <v>7.3878550945623473</v>
      </c>
      <c r="AH24" s="45">
        <v>15265.753122450798</v>
      </c>
      <c r="AI24" s="39">
        <v>14972.995385909508</v>
      </c>
      <c r="AJ24" s="39">
        <v>1098.3207532676749</v>
      </c>
      <c r="AK24" s="39">
        <f t="shared" si="16"/>
        <v>1.7531548818654041</v>
      </c>
      <c r="AL24" s="39">
        <f t="shared" ref="AL24:AL35" si="30">(AI24-AB24)/AB$60*100</f>
        <v>0.12089421784953944</v>
      </c>
      <c r="AM24" s="39">
        <f t="shared" ref="AM24:AM35" si="31">((AI24-AB24)/($AI$60-$AB$60))*100</f>
        <v>2.1008348777505002</v>
      </c>
    </row>
    <row r="25" spans="1:39" x14ac:dyDescent="0.25">
      <c r="A25" s="37" t="s">
        <v>38</v>
      </c>
      <c r="B25" s="38" t="s">
        <v>39</v>
      </c>
      <c r="C25" s="39">
        <v>939.22368555221874</v>
      </c>
      <c r="D25" s="39">
        <v>1093.9792819241525</v>
      </c>
      <c r="E25" s="39">
        <v>963.46424290536913</v>
      </c>
      <c r="F25" s="39">
        <v>116.03920070819638</v>
      </c>
      <c r="G25" s="39">
        <f t="shared" si="0"/>
        <v>2.5809141875396957</v>
      </c>
      <c r="H25" s="39">
        <f t="shared" si="1"/>
        <v>3.140342533813989E-2</v>
      </c>
      <c r="I25" s="39">
        <f t="shared" si="2"/>
        <v>4.0498183768269991</v>
      </c>
      <c r="J25" s="40">
        <v>1295.6685026230218</v>
      </c>
      <c r="K25" s="40">
        <v>1136.8755453236158</v>
      </c>
      <c r="L25" s="40">
        <v>120.58923945251978</v>
      </c>
      <c r="M25" s="39">
        <f t="shared" si="18"/>
        <v>3.9211221005954533</v>
      </c>
      <c r="N25" s="41">
        <f t="shared" si="19"/>
        <v>3.6490154205670949E-2</v>
      </c>
      <c r="O25" s="39">
        <f t="shared" si="20"/>
        <v>0.39189657580714277</v>
      </c>
      <c r="P25" s="40">
        <v>1399.4909880349082</v>
      </c>
      <c r="Q25" s="40">
        <v>1305.908033905522</v>
      </c>
      <c r="R25" s="40">
        <v>121.54224347106869</v>
      </c>
      <c r="S25" s="39">
        <f t="shared" si="21"/>
        <v>0.79028943450973888</v>
      </c>
      <c r="T25" s="41">
        <f t="shared" si="22"/>
        <v>8.7103641641872245E-3</v>
      </c>
      <c r="U25" s="39">
        <f t="shared" si="23"/>
        <v>9.3547477786424804E-2</v>
      </c>
      <c r="V25" s="40">
        <v>1680.9146758368306</v>
      </c>
      <c r="W25" s="42">
        <v>1463.7828508171954</v>
      </c>
      <c r="X25" s="40">
        <v>127.12582872192161</v>
      </c>
      <c r="Y25" s="39">
        <f t="shared" si="24"/>
        <v>4.5939461798580439</v>
      </c>
      <c r="Z25" s="41">
        <f t="shared" si="25"/>
        <v>4.548813665025795E-2</v>
      </c>
      <c r="AA25" s="39">
        <f t="shared" si="26"/>
        <v>0.53305432529826258</v>
      </c>
      <c r="AB25" s="43">
        <v>2506.0602656068422</v>
      </c>
      <c r="AC25" s="40">
        <v>2011.9703236280404</v>
      </c>
      <c r="AD25" s="44">
        <v>152.1632230546102</v>
      </c>
      <c r="AE25" s="39">
        <f t="shared" si="27"/>
        <v>19.694970396186019</v>
      </c>
      <c r="AF25" s="41">
        <f t="shared" si="28"/>
        <v>0.19392720203999997</v>
      </c>
      <c r="AG25" s="39">
        <f t="shared" si="29"/>
        <v>3.1778167369324537</v>
      </c>
      <c r="AH25" s="45">
        <v>2723.9899666243005</v>
      </c>
      <c r="AI25" s="39">
        <v>2583.7481338406542</v>
      </c>
      <c r="AJ25" s="39">
        <v>156.8802829693031</v>
      </c>
      <c r="AK25" s="39">
        <f t="shared" si="16"/>
        <v>3.0999999999999917</v>
      </c>
      <c r="AL25" s="39">
        <f t="shared" si="30"/>
        <v>3.6406392063187951E-2</v>
      </c>
      <c r="AM25" s="39">
        <f t="shared" si="31"/>
        <v>0.63265075517998082</v>
      </c>
    </row>
    <row r="26" spans="1:39" x14ac:dyDescent="0.25">
      <c r="A26" s="37" t="s">
        <v>40</v>
      </c>
      <c r="B26" s="38" t="s">
        <v>41</v>
      </c>
      <c r="C26" s="39">
        <v>10.573615144053765</v>
      </c>
      <c r="D26" s="39">
        <v>5.2902967594866928</v>
      </c>
      <c r="E26" s="39">
        <v>10.386609697507694</v>
      </c>
      <c r="F26" s="39">
        <v>18.794278502834889</v>
      </c>
      <c r="G26" s="39">
        <f t="shared" si="0"/>
        <v>-1.7686046257436971</v>
      </c>
      <c r="H26" s="39">
        <f t="shared" si="1"/>
        <v>-2.4226388415412431E-4</v>
      </c>
      <c r="I26" s="39">
        <f t="shared" si="2"/>
        <v>-3.1242602344314026E-2</v>
      </c>
      <c r="J26" s="40">
        <v>5.3579441383596862</v>
      </c>
      <c r="K26" s="40">
        <v>4.4237859478917381</v>
      </c>
      <c r="L26" s="40">
        <v>15.71591706883223</v>
      </c>
      <c r="M26" s="39">
        <f t="shared" si="18"/>
        <v>-16.379247724451485</v>
      </c>
      <c r="N26" s="41">
        <f t="shared" si="19"/>
        <v>-7.3710646639624439E-4</v>
      </c>
      <c r="O26" s="39">
        <f t="shared" si="20"/>
        <v>-7.9163683046616883E-3</v>
      </c>
      <c r="P26" s="40">
        <v>5.5002049377538498</v>
      </c>
      <c r="Q26" s="40">
        <v>5.208273422854778</v>
      </c>
      <c r="R26" s="40">
        <v>15.276903056784683</v>
      </c>
      <c r="S26" s="39">
        <f t="shared" si="21"/>
        <v>-2.7934355349723661</v>
      </c>
      <c r="T26" s="41">
        <f t="shared" si="22"/>
        <v>-1.2731895638526714E-4</v>
      </c>
      <c r="U26" s="39">
        <f t="shared" si="23"/>
        <v>-1.3673787937835244E-3</v>
      </c>
      <c r="V26" s="40">
        <v>11.551676435794594</v>
      </c>
      <c r="W26" s="42">
        <v>5.9565504781753118</v>
      </c>
      <c r="X26" s="40">
        <v>16.544409751591896</v>
      </c>
      <c r="Y26" s="39">
        <f t="shared" si="24"/>
        <v>8.2968824904881231</v>
      </c>
      <c r="Z26" s="41">
        <f t="shared" si="25"/>
        <v>3.2287613710496409E-4</v>
      </c>
      <c r="AA26" s="39">
        <f t="shared" si="26"/>
        <v>3.7836353408514482E-3</v>
      </c>
      <c r="AB26" s="43">
        <v>14.186323645537554</v>
      </c>
      <c r="AC26" s="40">
        <v>11.551676435794594</v>
      </c>
      <c r="AD26" s="44">
        <v>16.544409751591896</v>
      </c>
      <c r="AE26" s="39">
        <f t="shared" si="27"/>
        <v>0</v>
      </c>
      <c r="AF26" s="41">
        <f t="shared" si="28"/>
        <v>0</v>
      </c>
      <c r="AG26" s="39">
        <f t="shared" si="29"/>
        <v>0</v>
      </c>
      <c r="AH26" s="45">
        <v>16.094039889273585</v>
      </c>
      <c r="AI26" s="39">
        <v>15.482990166807348</v>
      </c>
      <c r="AJ26" s="39">
        <v>18.056611416736256</v>
      </c>
      <c r="AK26" s="39">
        <f t="shared" si="16"/>
        <v>9.1402575724942814</v>
      </c>
      <c r="AL26" s="39">
        <f t="shared" si="30"/>
        <v>6.0764892668289678E-4</v>
      </c>
      <c r="AM26" s="39">
        <f t="shared" si="31"/>
        <v>1.0559397143309689E-2</v>
      </c>
    </row>
    <row r="27" spans="1:39" x14ac:dyDescent="0.25">
      <c r="A27" s="37" t="s">
        <v>42</v>
      </c>
      <c r="B27" s="38" t="s">
        <v>43</v>
      </c>
      <c r="C27" s="39">
        <v>45.742683752661165</v>
      </c>
      <c r="D27" s="39">
        <v>57.2709727069089</v>
      </c>
      <c r="E27" s="39">
        <v>47.23194053587217</v>
      </c>
      <c r="F27" s="39">
        <v>8.1517623740837113</v>
      </c>
      <c r="G27" s="39">
        <f t="shared" si="0"/>
        <v>3.2557267327463446</v>
      </c>
      <c r="H27" s="39">
        <f t="shared" si="1"/>
        <v>1.9293188485539113E-3</v>
      </c>
      <c r="I27" s="39">
        <f t="shared" si="2"/>
        <v>0.24880696431999941</v>
      </c>
      <c r="J27" s="40">
        <v>77.177192536615735</v>
      </c>
      <c r="K27" s="40">
        <v>66.549830023305702</v>
      </c>
      <c r="L27" s="40">
        <v>9.4724844846262837</v>
      </c>
      <c r="M27" s="39">
        <f t="shared" si="18"/>
        <v>16.2016757841402</v>
      </c>
      <c r="N27" s="41">
        <f t="shared" si="19"/>
        <v>7.8931568275472062E-3</v>
      </c>
      <c r="O27" s="39">
        <f t="shared" si="20"/>
        <v>8.4770842994787571E-2</v>
      </c>
      <c r="P27" s="40">
        <v>89.432312135611255</v>
      </c>
      <c r="Q27" s="40">
        <v>75.960014692891406</v>
      </c>
      <c r="R27" s="40">
        <v>9.3230919262711787</v>
      </c>
      <c r="S27" s="39">
        <f t="shared" si="21"/>
        <v>-1.5771211723552336</v>
      </c>
      <c r="T27" s="41">
        <f t="shared" si="22"/>
        <v>-1.0354050374882413E-3</v>
      </c>
      <c r="U27" s="39">
        <f t="shared" si="23"/>
        <v>-1.1120032173008653E-2</v>
      </c>
      <c r="V27" s="40">
        <v>134.67237631155911</v>
      </c>
      <c r="W27" s="42">
        <v>95.678579319668415</v>
      </c>
      <c r="X27" s="40">
        <v>9.9742494526997874</v>
      </c>
      <c r="Y27" s="39">
        <f t="shared" si="24"/>
        <v>6.9843516676451278</v>
      </c>
      <c r="Z27" s="41">
        <f t="shared" si="25"/>
        <v>4.41939372925891E-3</v>
      </c>
      <c r="AA27" s="39">
        <f t="shared" si="26"/>
        <v>5.178882047181245E-2</v>
      </c>
      <c r="AB27" s="43">
        <v>193.98215960312808</v>
      </c>
      <c r="AC27" s="40">
        <v>136.44770137529946</v>
      </c>
      <c r="AD27" s="44">
        <v>10.105735474780595</v>
      </c>
      <c r="AE27" s="39">
        <f t="shared" si="27"/>
        <v>1.3182547990637783</v>
      </c>
      <c r="AF27" s="41">
        <f t="shared" si="28"/>
        <v>1.0399575558360035E-3</v>
      </c>
      <c r="AG27" s="39">
        <f t="shared" si="29"/>
        <v>1.7041418077869051E-2</v>
      </c>
      <c r="AH27" s="45">
        <v>178.46738657031042</v>
      </c>
      <c r="AI27" s="39">
        <v>148.31255282523608</v>
      </c>
      <c r="AJ27" s="39">
        <v>7.726522013713522</v>
      </c>
      <c r="AK27" s="39">
        <f t="shared" si="16"/>
        <v>-23.543199473254838</v>
      </c>
      <c r="AL27" s="39">
        <f t="shared" si="30"/>
        <v>-2.1401869397723063E-2</v>
      </c>
      <c r="AM27" s="39">
        <f t="shared" si="31"/>
        <v>-0.37191020777979239</v>
      </c>
    </row>
    <row r="28" spans="1:39" x14ac:dyDescent="0.25">
      <c r="A28" s="37" t="s">
        <v>44</v>
      </c>
      <c r="B28" s="38" t="s">
        <v>45</v>
      </c>
      <c r="C28" s="39">
        <v>104.68482877398353</v>
      </c>
      <c r="D28" s="39">
        <v>190.88924205326859</v>
      </c>
      <c r="E28" s="39">
        <v>134.18143495144591</v>
      </c>
      <c r="F28" s="39">
        <v>159.2627821355191</v>
      </c>
      <c r="G28" s="39">
        <f t="shared" si="0"/>
        <v>28.176581576253135</v>
      </c>
      <c r="H28" s="39">
        <f t="shared" si="1"/>
        <v>3.8212589600464412E-2</v>
      </c>
      <c r="I28" s="39">
        <f t="shared" si="2"/>
        <v>4.9279352785174719</v>
      </c>
      <c r="J28" s="40">
        <v>199.50032897248573</v>
      </c>
      <c r="K28" s="40">
        <v>182.79760789825488</v>
      </c>
      <c r="L28" s="40">
        <v>152.51176697254488</v>
      </c>
      <c r="M28" s="39">
        <f t="shared" si="18"/>
        <v>-4.2389157544853617</v>
      </c>
      <c r="N28" s="41">
        <f t="shared" si="19"/>
        <v>-6.883233053255125E-3</v>
      </c>
      <c r="O28" s="39">
        <f t="shared" si="20"/>
        <v>-7.3924474225269377E-2</v>
      </c>
      <c r="P28" s="40">
        <v>194.87151448969962</v>
      </c>
      <c r="Q28" s="40">
        <v>239.35262648886453</v>
      </c>
      <c r="R28" s="40">
        <v>182.97760301122497</v>
      </c>
      <c r="S28" s="39">
        <f t="shared" si="21"/>
        <v>19.976056040426403</v>
      </c>
      <c r="T28" s="41">
        <f t="shared" si="22"/>
        <v>3.3900772854754818E-2</v>
      </c>
      <c r="U28" s="39">
        <f t="shared" si="23"/>
        <v>0.36408716510519507</v>
      </c>
      <c r="V28" s="40">
        <v>227.98612565195887</v>
      </c>
      <c r="W28" s="42">
        <v>207.38950201828126</v>
      </c>
      <c r="X28" s="40">
        <v>194.73155975807083</v>
      </c>
      <c r="Y28" s="39">
        <f t="shared" si="24"/>
        <v>6.4237133689661441</v>
      </c>
      <c r="Z28" s="41">
        <f t="shared" si="25"/>
        <v>8.8567962203021725E-3</v>
      </c>
      <c r="AA28" s="39">
        <f t="shared" si="26"/>
        <v>0.10378867725043656</v>
      </c>
      <c r="AB28" s="43">
        <v>275.75477947885003</v>
      </c>
      <c r="AC28" s="40">
        <v>200.06584614552955</v>
      </c>
      <c r="AD28" s="44">
        <v>170.88379462929151</v>
      </c>
      <c r="AE28" s="39">
        <f t="shared" si="27"/>
        <v>-12.246481853484426</v>
      </c>
      <c r="AF28" s="41">
        <f t="shared" si="28"/>
        <v>-1.635526148241823E-2</v>
      </c>
      <c r="AG28" s="39">
        <f t="shared" si="29"/>
        <v>-0.26800790775610245</v>
      </c>
      <c r="AH28" s="45">
        <v>339.82619278596371</v>
      </c>
      <c r="AI28" s="39">
        <v>291.2871786444403</v>
      </c>
      <c r="AJ28" s="39">
        <v>180.50914115684458</v>
      </c>
      <c r="AK28" s="39">
        <f t="shared" si="16"/>
        <v>5.6326853862497028</v>
      </c>
      <c r="AL28" s="39">
        <f t="shared" si="30"/>
        <v>7.2788535270723355E-3</v>
      </c>
      <c r="AM28" s="39">
        <f t="shared" si="31"/>
        <v>0.12648801267519894</v>
      </c>
    </row>
    <row r="29" spans="1:39" x14ac:dyDescent="0.25">
      <c r="A29" s="37" t="s">
        <v>46</v>
      </c>
      <c r="B29" s="38" t="s">
        <v>47</v>
      </c>
      <c r="C29" s="39">
        <v>83.980323679074871</v>
      </c>
      <c r="D29" s="39">
        <v>89.033060984439885</v>
      </c>
      <c r="E29" s="39">
        <v>73.345660707124509</v>
      </c>
      <c r="F29" s="39">
        <v>29.862306840639746</v>
      </c>
      <c r="G29" s="39">
        <f t="shared" si="0"/>
        <v>-12.663279332656552</v>
      </c>
      <c r="H29" s="39">
        <f t="shared" si="1"/>
        <v>-1.3777110805272833E-2</v>
      </c>
      <c r="I29" s="39">
        <f t="shared" si="2"/>
        <v>-1.7767105313512468</v>
      </c>
      <c r="J29" s="40">
        <v>115.40148023041925</v>
      </c>
      <c r="K29" s="40">
        <v>93.591234311166048</v>
      </c>
      <c r="L29" s="40">
        <v>31.391149823352709</v>
      </c>
      <c r="M29" s="39">
        <f t="shared" si="18"/>
        <v>5.1196412617137588</v>
      </c>
      <c r="N29" s="41">
        <f t="shared" si="19"/>
        <v>3.877457717925489E-3</v>
      </c>
      <c r="O29" s="39">
        <f t="shared" si="20"/>
        <v>4.1643079772346402E-2</v>
      </c>
      <c r="P29" s="40">
        <v>120.58919688087373</v>
      </c>
      <c r="Q29" s="40">
        <v>133.97723158868311</v>
      </c>
      <c r="R29" s="40">
        <v>36.444067626524024</v>
      </c>
      <c r="S29" s="39">
        <f t="shared" si="21"/>
        <v>16.096631794647799</v>
      </c>
      <c r="T29" s="41">
        <f t="shared" si="22"/>
        <v>1.5801656783880381E-2</v>
      </c>
      <c r="U29" s="39">
        <f t="shared" si="23"/>
        <v>0.16970646796335084</v>
      </c>
      <c r="V29" s="40">
        <v>84.817696078351119</v>
      </c>
      <c r="W29" s="42">
        <v>130.19192094785296</v>
      </c>
      <c r="X29" s="40">
        <v>39.346171084776238</v>
      </c>
      <c r="Y29" s="39">
        <f t="shared" si="24"/>
        <v>7.9631710927351662</v>
      </c>
      <c r="Z29" s="41">
        <f t="shared" si="25"/>
        <v>6.7941727875058013E-3</v>
      </c>
      <c r="AA29" s="39">
        <f t="shared" si="26"/>
        <v>7.9617752185573071E-2</v>
      </c>
      <c r="AB29" s="43">
        <v>109.07531160029112</v>
      </c>
      <c r="AC29" s="40">
        <v>87.03359613409269</v>
      </c>
      <c r="AD29" s="44">
        <v>40.374107314256385</v>
      </c>
      <c r="AE29" s="39">
        <f t="shared" si="27"/>
        <v>2.6125445021456528</v>
      </c>
      <c r="AF29" s="41">
        <f t="shared" si="28"/>
        <v>1.2980394706368541E-3</v>
      </c>
      <c r="AG29" s="39">
        <f t="shared" si="29"/>
        <v>2.12705154903329E-2</v>
      </c>
      <c r="AH29" s="45">
        <v>124.42630357045013</v>
      </c>
      <c r="AI29" s="39">
        <v>117.29710080944469</v>
      </c>
      <c r="AJ29" s="39">
        <v>43.417393599442441</v>
      </c>
      <c r="AK29" s="39">
        <f t="shared" si="16"/>
        <v>7.5377178286526458</v>
      </c>
      <c r="AL29" s="39">
        <f t="shared" si="30"/>
        <v>3.8529269526159796E-3</v>
      </c>
      <c r="AM29" s="39">
        <f t="shared" si="31"/>
        <v>6.6954098115383387E-2</v>
      </c>
    </row>
    <row r="30" spans="1:39" x14ac:dyDescent="0.25">
      <c r="A30" s="37" t="s">
        <v>48</v>
      </c>
      <c r="B30" s="38" t="s">
        <v>49</v>
      </c>
      <c r="C30" s="39">
        <v>63.507411208298961</v>
      </c>
      <c r="D30" s="39">
        <v>66.605055711431277</v>
      </c>
      <c r="E30" s="39">
        <v>60.911282523588014</v>
      </c>
      <c r="F30" s="39">
        <v>36.681471768253296</v>
      </c>
      <c r="G30" s="39">
        <f t="shared" si="0"/>
        <v>-4.0879145210247376</v>
      </c>
      <c r="H30" s="39">
        <f t="shared" si="1"/>
        <v>-3.3632615014080095E-3</v>
      </c>
      <c r="I30" s="39">
        <f t="shared" si="2"/>
        <v>-0.43372969947754453</v>
      </c>
      <c r="J30" s="40">
        <v>88.58797812824254</v>
      </c>
      <c r="K30" s="40">
        <v>77.808789682174648</v>
      </c>
      <c r="L30" s="40">
        <v>42.851715857941969</v>
      </c>
      <c r="M30" s="39">
        <f t="shared" si="18"/>
        <v>16.821146459638058</v>
      </c>
      <c r="N30" s="41">
        <f t="shared" si="19"/>
        <v>9.5305732451478366E-3</v>
      </c>
      <c r="O30" s="39">
        <f t="shared" si="20"/>
        <v>0.10235635068026508</v>
      </c>
      <c r="P30" s="40">
        <v>112.57976672863279</v>
      </c>
      <c r="Q30" s="40">
        <v>97.080782636510435</v>
      </c>
      <c r="R30" s="40">
        <v>46.959849414150995</v>
      </c>
      <c r="S30" s="39">
        <f t="shared" si="21"/>
        <v>9.5868589482575928</v>
      </c>
      <c r="T30" s="41">
        <f t="shared" si="22"/>
        <v>7.2244928016082146E-3</v>
      </c>
      <c r="U30" s="39">
        <f t="shared" si="23"/>
        <v>7.758953209503304E-2</v>
      </c>
      <c r="V30" s="40">
        <v>134.0744186442453</v>
      </c>
      <c r="W30" s="42">
        <v>130.72970233716094</v>
      </c>
      <c r="X30" s="40">
        <v>54.530643596976795</v>
      </c>
      <c r="Y30" s="39">
        <f t="shared" si="24"/>
        <v>16.121845102306498</v>
      </c>
      <c r="Z30" s="41">
        <f t="shared" si="25"/>
        <v>1.2841543477280797E-2</v>
      </c>
      <c r="AA30" s="39">
        <f t="shared" si="26"/>
        <v>0.15048407778715647</v>
      </c>
      <c r="AB30" s="43">
        <v>157.85907336249977</v>
      </c>
      <c r="AC30" s="40">
        <v>125.79951863448181</v>
      </c>
      <c r="AD30" s="44">
        <v>51.165082680913109</v>
      </c>
      <c r="AE30" s="39">
        <f t="shared" si="27"/>
        <v>-6.1718708859146432</v>
      </c>
      <c r="AF30" s="41">
        <f t="shared" si="28"/>
        <v>-4.847306538223661E-3</v>
      </c>
      <c r="AG30" s="39">
        <f t="shared" si="29"/>
        <v>-7.943110447719462E-2</v>
      </c>
      <c r="AH30" s="45">
        <v>180.53413914601188</v>
      </c>
      <c r="AI30" s="39">
        <v>169.97434723535176</v>
      </c>
      <c r="AJ30" s="39">
        <v>55.091869885490944</v>
      </c>
      <c r="AK30" s="39">
        <f t="shared" si="16"/>
        <v>7.6747402697791456</v>
      </c>
      <c r="AL30" s="39">
        <f t="shared" si="30"/>
        <v>5.6775069337786158E-3</v>
      </c>
      <c r="AM30" s="39">
        <f t="shared" si="31"/>
        <v>9.866067043832448E-2</v>
      </c>
    </row>
    <row r="31" spans="1:39" x14ac:dyDescent="0.25">
      <c r="A31" s="37" t="s">
        <v>50</v>
      </c>
      <c r="B31" s="38" t="s">
        <v>51</v>
      </c>
      <c r="C31" s="39">
        <v>134.48077832224664</v>
      </c>
      <c r="D31" s="39">
        <v>137.01030952431367</v>
      </c>
      <c r="E31" s="39">
        <v>144.3249817944176</v>
      </c>
      <c r="F31" s="39">
        <v>35.919414172874639</v>
      </c>
      <c r="G31" s="39">
        <f t="shared" si="0"/>
        <v>7.3201565271893365</v>
      </c>
      <c r="H31" s="39">
        <f t="shared" si="1"/>
        <v>1.2753077590091014E-2</v>
      </c>
      <c r="I31" s="39">
        <f t="shared" si="2"/>
        <v>1.6446501433945295</v>
      </c>
      <c r="J31" s="40">
        <v>144.80382206982154</v>
      </c>
      <c r="K31" s="40">
        <v>114.10758177179983</v>
      </c>
      <c r="L31" s="40">
        <v>29.915102769686776</v>
      </c>
      <c r="M31" s="39">
        <f t="shared" si="18"/>
        <v>-16.716061610275801</v>
      </c>
      <c r="N31" s="41">
        <f t="shared" si="19"/>
        <v>-1.9482444417995275E-2</v>
      </c>
      <c r="O31" s="39">
        <f t="shared" si="20"/>
        <v>-0.20923735243022773</v>
      </c>
      <c r="P31" s="40">
        <v>220.70289526699787</v>
      </c>
      <c r="Q31" s="40">
        <v>141.09736530754691</v>
      </c>
      <c r="R31" s="40">
        <v>29.14938378955252</v>
      </c>
      <c r="S31" s="39">
        <f t="shared" si="21"/>
        <v>-2.5596401457466</v>
      </c>
      <c r="T31" s="41">
        <f t="shared" si="22"/>
        <v>-3.1529361322819791E-3</v>
      </c>
      <c r="U31" s="39">
        <f t="shared" si="23"/>
        <v>-3.3861870438133011E-2</v>
      </c>
      <c r="V31" s="40">
        <v>199.12157783350301</v>
      </c>
      <c r="W31" s="42">
        <v>251.54903711193231</v>
      </c>
      <c r="X31" s="40">
        <v>33.223394807746082</v>
      </c>
      <c r="Y31" s="39">
        <f t="shared" si="24"/>
        <v>13.976319525676351</v>
      </c>
      <c r="Z31" s="41">
        <f t="shared" si="25"/>
        <v>2.1824433989835974E-2</v>
      </c>
      <c r="AA31" s="39">
        <f t="shared" si="26"/>
        <v>0.25575039542540839</v>
      </c>
      <c r="AB31" s="43">
        <v>177.4326316409628</v>
      </c>
      <c r="AC31" s="40">
        <v>139.524281863238</v>
      </c>
      <c r="AD31" s="44">
        <v>23.279598082964096</v>
      </c>
      <c r="AE31" s="39">
        <f t="shared" si="27"/>
        <v>-29.930104320536131</v>
      </c>
      <c r="AF31" s="41">
        <f t="shared" si="28"/>
        <v>-3.4911160506623851E-2</v>
      </c>
      <c r="AG31" s="39">
        <f t="shared" si="29"/>
        <v>-0.57207688759827247</v>
      </c>
      <c r="AH31" s="45">
        <v>186.05080169975955</v>
      </c>
      <c r="AI31" s="39">
        <v>172.84724433662001</v>
      </c>
      <c r="AJ31" s="39">
        <v>22.677983980120668</v>
      </c>
      <c r="AK31" s="39">
        <f t="shared" si="16"/>
        <v>-2.5842976356352354</v>
      </c>
      <c r="AL31" s="39">
        <f t="shared" si="30"/>
        <v>-2.148822097435442E-3</v>
      </c>
      <c r="AM31" s="39">
        <f t="shared" si="31"/>
        <v>-3.7341077916494894E-2</v>
      </c>
    </row>
    <row r="32" spans="1:39" x14ac:dyDescent="0.25">
      <c r="A32" s="37" t="s">
        <v>52</v>
      </c>
      <c r="B32" s="38" t="s">
        <v>53</v>
      </c>
      <c r="C32" s="39">
        <v>16.852990018771212</v>
      </c>
      <c r="D32" s="39">
        <v>12.597850869252943</v>
      </c>
      <c r="E32" s="39">
        <v>11.495480111737963</v>
      </c>
      <c r="F32" s="39">
        <v>3.0172270409277706</v>
      </c>
      <c r="G32" s="39">
        <f t="shared" si="0"/>
        <v>-31.789669969933776</v>
      </c>
      <c r="H32" s="39">
        <f t="shared" si="1"/>
        <v>-6.9406061879182732E-3</v>
      </c>
      <c r="I32" s="39">
        <f t="shared" si="2"/>
        <v>-0.89506778905461681</v>
      </c>
      <c r="J32" s="40">
        <v>15.563786699007549</v>
      </c>
      <c r="K32" s="40">
        <v>14.319233436714526</v>
      </c>
      <c r="L32" s="40">
        <v>3.4295038716531656</v>
      </c>
      <c r="M32" s="39">
        <f t="shared" si="18"/>
        <v>13.664097037875656</v>
      </c>
      <c r="N32" s="41">
        <f t="shared" si="19"/>
        <v>1.464312048550429E-3</v>
      </c>
      <c r="O32" s="39">
        <f t="shared" si="20"/>
        <v>1.5726403196478465E-2</v>
      </c>
      <c r="P32" s="40">
        <v>18.643684625015883</v>
      </c>
      <c r="Q32" s="40">
        <v>16.553708774574964</v>
      </c>
      <c r="R32" s="40">
        <v>3.6476346939555473</v>
      </c>
      <c r="S32" s="39">
        <f t="shared" si="21"/>
        <v>6.3604191878994243</v>
      </c>
      <c r="T32" s="41">
        <f t="shared" si="22"/>
        <v>8.4208754624312434E-4</v>
      </c>
      <c r="U32" s="39">
        <f t="shared" si="23"/>
        <v>9.043843006046607E-3</v>
      </c>
      <c r="V32" s="40">
        <v>23.301193446969087</v>
      </c>
      <c r="W32" s="42">
        <v>19.817961075441307</v>
      </c>
      <c r="X32" s="40">
        <v>3.8773817427293409</v>
      </c>
      <c r="Y32" s="39">
        <f t="shared" si="24"/>
        <v>6.2985213172389365</v>
      </c>
      <c r="Z32" s="41">
        <f t="shared" si="25"/>
        <v>8.3083061106837208E-4</v>
      </c>
      <c r="AA32" s="39">
        <f t="shared" si="26"/>
        <v>9.7361176656965316E-3</v>
      </c>
      <c r="AB32" s="43">
        <v>33.285646763432517</v>
      </c>
      <c r="AC32" s="40">
        <v>26.139415944472361</v>
      </c>
      <c r="AD32" s="44">
        <v>4.3496696587396828</v>
      </c>
      <c r="AE32" s="39">
        <f t="shared" si="27"/>
        <v>12.180588534929559</v>
      </c>
      <c r="AF32" s="41">
        <f t="shared" si="28"/>
        <v>1.6625861886969602E-3</v>
      </c>
      <c r="AG32" s="39">
        <f t="shared" si="29"/>
        <v>2.7244214124969284E-2</v>
      </c>
      <c r="AH32" s="45">
        <v>34.249210395167779</v>
      </c>
      <c r="AI32" s="39">
        <v>31.776353291495045</v>
      </c>
      <c r="AJ32" s="39">
        <v>4.1524396614475014</v>
      </c>
      <c r="AK32" s="39">
        <f t="shared" si="16"/>
        <v>-4.5343672684635239</v>
      </c>
      <c r="AL32" s="39">
        <f t="shared" si="30"/>
        <v>-7.0729099828550663E-4</v>
      </c>
      <c r="AM32" s="39">
        <f t="shared" si="31"/>
        <v>-1.2290923621892824E-2</v>
      </c>
    </row>
    <row r="33" spans="1:39" x14ac:dyDescent="0.25">
      <c r="A33" s="37" t="s">
        <v>54</v>
      </c>
      <c r="B33" s="38" t="s">
        <v>55</v>
      </c>
      <c r="C33" s="39">
        <v>68.914514789378472</v>
      </c>
      <c r="D33" s="39">
        <v>76.202420773678128</v>
      </c>
      <c r="E33" s="39">
        <v>73.420121468849572</v>
      </c>
      <c r="F33" s="39">
        <v>26.710314965408418</v>
      </c>
      <c r="G33" s="39">
        <f t="shared" si="0"/>
        <v>6.5379647426111243</v>
      </c>
      <c r="H33" s="39">
        <f t="shared" si="1"/>
        <v>5.8369731727066221E-3</v>
      </c>
      <c r="I33" s="39">
        <f t="shared" si="2"/>
        <v>0.75274212813861319</v>
      </c>
      <c r="J33" s="40">
        <v>105.14502435018038</v>
      </c>
      <c r="K33" s="40">
        <v>97.655451464220974</v>
      </c>
      <c r="L33" s="40">
        <v>34.229986924503244</v>
      </c>
      <c r="M33" s="39">
        <f t="shared" si="18"/>
        <v>28.15268920951808</v>
      </c>
      <c r="N33" s="41">
        <f t="shared" si="19"/>
        <v>1.8249244480503947E-2</v>
      </c>
      <c r="O33" s="39">
        <f t="shared" si="20"/>
        <v>0.1959930446625909</v>
      </c>
      <c r="P33" s="40">
        <v>120.84096021700086</v>
      </c>
      <c r="Q33" s="40">
        <v>111.38157323955527</v>
      </c>
      <c r="R33" s="40">
        <v>36.260296853638387</v>
      </c>
      <c r="S33" s="39">
        <f t="shared" si="21"/>
        <v>5.9313780446750952</v>
      </c>
      <c r="T33" s="41">
        <f t="shared" si="22"/>
        <v>5.3051854089310388E-3</v>
      </c>
      <c r="U33" s="39">
        <f t="shared" si="23"/>
        <v>5.697657466898233E-2</v>
      </c>
      <c r="V33" s="40">
        <v>133.49898546730904</v>
      </c>
      <c r="W33" s="42">
        <v>124.28223209631251</v>
      </c>
      <c r="X33" s="40">
        <v>37.292906489260623</v>
      </c>
      <c r="Y33" s="39">
        <f t="shared" si="24"/>
        <v>2.847769393036903</v>
      </c>
      <c r="Z33" s="41">
        <f t="shared" si="25"/>
        <v>2.4347878366334365E-3</v>
      </c>
      <c r="AA33" s="39">
        <f t="shared" si="26"/>
        <v>2.8532146688705771E-2</v>
      </c>
      <c r="AB33" s="43">
        <v>196.88514817348741</v>
      </c>
      <c r="AC33" s="40">
        <v>157.79624961818232</v>
      </c>
      <c r="AD33" s="44">
        <v>44.080340841301222</v>
      </c>
      <c r="AE33" s="39">
        <f t="shared" si="27"/>
        <v>18.200336179201273</v>
      </c>
      <c r="AF33" s="41">
        <f t="shared" si="28"/>
        <v>1.4232955956025107E-2</v>
      </c>
      <c r="AG33" s="39">
        <f t="shared" si="29"/>
        <v>0.23323043480898481</v>
      </c>
      <c r="AH33" s="45">
        <v>188.38394991310781</v>
      </c>
      <c r="AI33" s="39">
        <v>178.3783865089562</v>
      </c>
      <c r="AJ33" s="39">
        <v>39.936887820038159</v>
      </c>
      <c r="AK33" s="39">
        <f t="shared" si="16"/>
        <v>-9.3997753696605795</v>
      </c>
      <c r="AL33" s="39">
        <f t="shared" si="30"/>
        <v>-8.6727108916300356E-3</v>
      </c>
      <c r="AM33" s="39">
        <f t="shared" si="31"/>
        <v>-0.15070971837924363</v>
      </c>
    </row>
    <row r="34" spans="1:39" x14ac:dyDescent="0.25">
      <c r="A34" s="37" t="s">
        <v>56</v>
      </c>
      <c r="B34" s="38" t="s">
        <v>57</v>
      </c>
      <c r="C34" s="39">
        <v>863.11640481841209</v>
      </c>
      <c r="D34" s="39">
        <v>886.94689239589013</v>
      </c>
      <c r="E34" s="39">
        <v>799.15099521335333</v>
      </c>
      <c r="F34" s="39">
        <v>76.158677741997352</v>
      </c>
      <c r="G34" s="39">
        <f t="shared" si="0"/>
        <v>-7.4109829506155966</v>
      </c>
      <c r="H34" s="39">
        <f t="shared" si="1"/>
        <v>-8.2866616286565567E-2</v>
      </c>
      <c r="I34" s="39">
        <f t="shared" si="2"/>
        <v>-10.68656497975144</v>
      </c>
      <c r="J34" s="40">
        <v>1088.826993972026</v>
      </c>
      <c r="K34" s="40">
        <v>964.51012322535803</v>
      </c>
      <c r="L34" s="40">
        <v>82.818730505035788</v>
      </c>
      <c r="M34" s="39">
        <f t="shared" si="18"/>
        <v>8.7449690048462934</v>
      </c>
      <c r="N34" s="41">
        <f t="shared" si="19"/>
        <v>6.5979971898735196E-2</v>
      </c>
      <c r="O34" s="39">
        <f t="shared" si="20"/>
        <v>0.70861101088324052</v>
      </c>
      <c r="P34" s="40">
        <v>1529.7536298475038</v>
      </c>
      <c r="Q34" s="40">
        <v>1212.9466296124465</v>
      </c>
      <c r="R34" s="40">
        <v>92.259560601457252</v>
      </c>
      <c r="S34" s="39">
        <f t="shared" si="21"/>
        <v>11.399390015821865</v>
      </c>
      <c r="T34" s="41">
        <f t="shared" si="22"/>
        <v>0.10558366360010968</v>
      </c>
      <c r="U34" s="39">
        <f t="shared" si="23"/>
        <v>1.133946324064196</v>
      </c>
      <c r="V34" s="40">
        <v>2113.7108429225591</v>
      </c>
      <c r="W34" s="42">
        <v>1518.361135081602</v>
      </c>
      <c r="X34" s="40">
        <v>91.572478354519703</v>
      </c>
      <c r="Y34" s="39">
        <f t="shared" si="24"/>
        <v>-0.74472742169845452</v>
      </c>
      <c r="Z34" s="41">
        <f t="shared" si="25"/>
        <v>-8.0604813155524847E-3</v>
      </c>
      <c r="AA34" s="39">
        <f t="shared" si="26"/>
        <v>-9.4457033100227406E-2</v>
      </c>
      <c r="AB34" s="43">
        <v>2977.8781176410439</v>
      </c>
      <c r="AC34" s="40">
        <v>2063.5018789201335</v>
      </c>
      <c r="AD34" s="44">
        <v>89.397271048037894</v>
      </c>
      <c r="AE34" s="39">
        <f t="shared" si="27"/>
        <v>-2.3753941638016696</v>
      </c>
      <c r="AF34" s="41">
        <f t="shared" si="28"/>
        <v>-2.9411623004415022E-2</v>
      </c>
      <c r="AG34" s="39">
        <f t="shared" si="29"/>
        <v>-0.4819579041031043</v>
      </c>
      <c r="AH34" s="45">
        <v>3486.9323549604565</v>
      </c>
      <c r="AI34" s="39">
        <v>2854.6711434215094</v>
      </c>
      <c r="AJ34" s="39">
        <v>85.698541001276439</v>
      </c>
      <c r="AK34" s="39">
        <f t="shared" si="16"/>
        <v>-4.1374082266716243</v>
      </c>
      <c r="AL34" s="39">
        <f t="shared" si="30"/>
        <v>-5.7737733192210774E-2</v>
      </c>
      <c r="AM34" s="39">
        <f t="shared" si="31"/>
        <v>-1.0033353605332185</v>
      </c>
    </row>
    <row r="35" spans="1:39" x14ac:dyDescent="0.25">
      <c r="A35" s="37" t="s">
        <v>58</v>
      </c>
      <c r="B35" s="38" t="s">
        <v>59</v>
      </c>
      <c r="C35" s="39">
        <v>4659.3844720029047</v>
      </c>
      <c r="D35" s="39">
        <v>4936.6054454346495</v>
      </c>
      <c r="E35" s="39">
        <v>4358.4152341842837</v>
      </c>
      <c r="F35" s="39">
        <v>417.16047195301161</v>
      </c>
      <c r="G35" s="39">
        <f t="shared" si="0"/>
        <v>-6.4594205442171866</v>
      </c>
      <c r="H35" s="39">
        <f t="shared" si="1"/>
        <v>-0.389902956900683</v>
      </c>
      <c r="I35" s="39">
        <f t="shared" si="2"/>
        <v>-50.28229064291947</v>
      </c>
      <c r="J35" s="40">
        <v>6171.7362295493904</v>
      </c>
      <c r="K35" s="40">
        <v>5713.683252793272</v>
      </c>
      <c r="L35" s="40">
        <v>482.82627175107359</v>
      </c>
      <c r="M35" s="39">
        <f t="shared" si="18"/>
        <v>15.741136615997142</v>
      </c>
      <c r="N35" s="41">
        <f t="shared" si="19"/>
        <v>0.66102934785400314</v>
      </c>
      <c r="O35" s="39">
        <f t="shared" si="20"/>
        <v>7.099316064050849</v>
      </c>
      <c r="P35" s="40">
        <v>7076.1252028609924</v>
      </c>
      <c r="Q35" s="40">
        <v>6595.4028229384694</v>
      </c>
      <c r="R35" s="40">
        <v>515.97048824758156</v>
      </c>
      <c r="S35" s="39">
        <f t="shared" si="21"/>
        <v>6.8646257330412741</v>
      </c>
      <c r="T35" s="41">
        <f t="shared" si="22"/>
        <v>0.36039640983629806</v>
      </c>
      <c r="U35" s="39">
        <f t="shared" si="23"/>
        <v>3.8705815862538335</v>
      </c>
      <c r="V35" s="40">
        <v>9150.1698469414296</v>
      </c>
      <c r="W35" s="42">
        <v>8381.5705700891685</v>
      </c>
      <c r="X35" s="40">
        <v>611.15977111059954</v>
      </c>
      <c r="Y35" s="39">
        <f t="shared" si="24"/>
        <v>18.448590574688573</v>
      </c>
      <c r="Z35" s="41">
        <f t="shared" si="25"/>
        <v>0.92363597326474878</v>
      </c>
      <c r="AA35" s="39">
        <f t="shared" si="26"/>
        <v>10.823660558693227</v>
      </c>
      <c r="AB35" s="43">
        <v>11780.658705735408</v>
      </c>
      <c r="AC35" s="40">
        <v>10288.001037891348</v>
      </c>
      <c r="AD35" s="44">
        <v>687.15799429723245</v>
      </c>
      <c r="AE35" s="39">
        <f t="shared" si="27"/>
        <v>12.43508273598064</v>
      </c>
      <c r="AF35" s="41">
        <f t="shared" si="28"/>
        <v>0.66652365161860128</v>
      </c>
      <c r="AG35" s="39">
        <f t="shared" si="29"/>
        <v>10.922088254736147</v>
      </c>
      <c r="AH35" s="45">
        <v>12473.758352753222</v>
      </c>
      <c r="AI35" s="39">
        <v>12869.846406710492</v>
      </c>
      <c r="AJ35" s="39">
        <v>750.6895891520154</v>
      </c>
      <c r="AK35" s="39">
        <f t="shared" si="16"/>
        <v>9.2455585734337209</v>
      </c>
      <c r="AL35" s="39">
        <f t="shared" si="30"/>
        <v>0.51041939203118669</v>
      </c>
      <c r="AM35" s="39">
        <f t="shared" si="31"/>
        <v>8.8697944379265241</v>
      </c>
    </row>
    <row r="36" spans="1:39" ht="4.25" customHeight="1" x14ac:dyDescent="0.25">
      <c r="A36" s="29"/>
      <c r="B36" s="30"/>
      <c r="C36" s="31"/>
      <c r="D36" s="31"/>
      <c r="E36" s="31"/>
      <c r="F36" s="31"/>
      <c r="G36" s="31"/>
      <c r="H36" s="31"/>
      <c r="I36" s="31"/>
      <c r="J36" s="32"/>
      <c r="K36" s="32"/>
      <c r="L36" s="32"/>
      <c r="M36" s="31"/>
      <c r="N36" s="33"/>
      <c r="O36" s="31"/>
      <c r="P36" s="32"/>
      <c r="Q36" s="32"/>
      <c r="R36" s="32"/>
      <c r="S36" s="31"/>
      <c r="T36" s="33"/>
      <c r="U36" s="31"/>
      <c r="V36" s="32"/>
      <c r="W36" s="32"/>
      <c r="X36" s="32"/>
      <c r="Y36" s="31"/>
      <c r="Z36" s="33"/>
      <c r="AA36" s="31"/>
      <c r="AB36" s="34"/>
      <c r="AC36" s="32"/>
      <c r="AD36" s="35"/>
      <c r="AE36" s="31"/>
      <c r="AF36" s="33"/>
      <c r="AG36" s="31"/>
      <c r="AH36" s="36"/>
      <c r="AI36" s="31"/>
      <c r="AJ36" s="31"/>
      <c r="AK36" s="31"/>
      <c r="AL36" s="31"/>
      <c r="AM36" s="31"/>
    </row>
    <row r="37" spans="1:39" ht="15.5" customHeight="1" x14ac:dyDescent="0.25">
      <c r="A37" s="21" t="s">
        <v>60</v>
      </c>
      <c r="B37" s="22" t="s">
        <v>61</v>
      </c>
      <c r="C37" s="23">
        <v>37836.122566303966</v>
      </c>
      <c r="D37" s="23">
        <v>41582.357541624777</v>
      </c>
      <c r="E37" s="23">
        <v>36156.922482049267</v>
      </c>
      <c r="F37" s="23">
        <v>4709.1107973296948</v>
      </c>
      <c r="G37" s="23">
        <f t="shared" si="0"/>
        <v>-4.4380871251066267</v>
      </c>
      <c r="H37" s="23">
        <f t="shared" si="1"/>
        <v>-2.1753886969450109</v>
      </c>
      <c r="I37" s="23">
        <f t="shared" si="2"/>
        <v>-280.54038776877837</v>
      </c>
      <c r="J37" s="24">
        <v>49929.449729372609</v>
      </c>
      <c r="K37" s="24">
        <v>43772.25081061112</v>
      </c>
      <c r="L37" s="24">
        <v>4957.1114073879453</v>
      </c>
      <c r="M37" s="23">
        <f>(K37/D37-1)*100</f>
        <v>5.2663999793523431</v>
      </c>
      <c r="N37" s="25">
        <f>(K37-D37)/$J$60*100</f>
        <v>1.8628555670485794</v>
      </c>
      <c r="O37" s="23">
        <f>((K37-D37)/($Q$60-$J$60))*100</f>
        <v>20.006676700646953</v>
      </c>
      <c r="P37" s="24">
        <v>61424.083089943604</v>
      </c>
      <c r="Q37" s="24">
        <v>52461.676177962661</v>
      </c>
      <c r="R37" s="24">
        <v>5208.5167139241157</v>
      </c>
      <c r="S37" s="23">
        <f>(Q37/J37-1)*100</f>
        <v>5.0716089648798812</v>
      </c>
      <c r="T37" s="25">
        <f>(Q37-J37)/$J$60*100</f>
        <v>2.1540648595020864</v>
      </c>
      <c r="U37" s="23">
        <f>((Q37-J37)/($Q$60-$J$60))*100</f>
        <v>23.13420320855122</v>
      </c>
      <c r="V37" s="24">
        <v>77823.863128878642</v>
      </c>
      <c r="W37" s="24">
        <f>SUM(W39:W50)</f>
        <v>63777.352235928585</v>
      </c>
      <c r="X37" s="24">
        <v>5408.0645307189816</v>
      </c>
      <c r="Y37" s="23">
        <f>(W37/P37-1)*100</f>
        <v>3.8311831900511573</v>
      </c>
      <c r="Z37" s="25">
        <f>(W37-P37)/$P$60*100</f>
        <v>1.6649980861480427</v>
      </c>
      <c r="AA37" s="23">
        <f>((W37-P37)/($W$60-$P$60))*100</f>
        <v>19.511338489384144</v>
      </c>
      <c r="AB37" s="26">
        <v>100197.42584409725</v>
      </c>
      <c r="AC37" s="24">
        <v>80439.601574309825</v>
      </c>
      <c r="AD37" s="27">
        <v>5568.2993546818898</v>
      </c>
      <c r="AE37" s="23">
        <f>(AD37/X37-1)*100</f>
        <v>2.9628866862209113</v>
      </c>
      <c r="AF37" s="25">
        <f>(AC37-V37)/$V$60*100</f>
        <v>1.5322585232282429</v>
      </c>
      <c r="AG37" s="23">
        <f>((AC37-V37)/($AC$60-$V$60))*100</f>
        <v>25.108580586945063</v>
      </c>
      <c r="AH37" s="28">
        <v>115647.33807723387</v>
      </c>
      <c r="AI37" s="23">
        <v>105876.15035694675</v>
      </c>
      <c r="AJ37" s="23">
        <v>5883.8846880767487</v>
      </c>
      <c r="AK37" s="23">
        <f t="shared" si="16"/>
        <v>5.6675353333780709</v>
      </c>
      <c r="AL37" s="23">
        <f>(AI37-AB37)/AB$60*100</f>
        <v>2.6611860478835343</v>
      </c>
      <c r="AM37" s="23">
        <f>((AI37-AB37)/($AI$60-$AB$60))*100</f>
        <v>46.244663847651829</v>
      </c>
    </row>
    <row r="38" spans="1:39" ht="4.25" customHeight="1" x14ac:dyDescent="0.25">
      <c r="A38" s="29"/>
      <c r="B38" s="30"/>
      <c r="C38" s="31"/>
      <c r="D38" s="31"/>
      <c r="E38" s="31"/>
      <c r="F38" s="31"/>
      <c r="G38" s="31"/>
      <c r="H38" s="31"/>
      <c r="I38" s="31"/>
      <c r="J38" s="32"/>
      <c r="K38" s="32"/>
      <c r="L38" s="32"/>
      <c r="M38" s="31"/>
      <c r="N38" s="33"/>
      <c r="O38" s="31"/>
      <c r="P38" s="32"/>
      <c r="Q38" s="32"/>
      <c r="R38" s="32"/>
      <c r="S38" s="31"/>
      <c r="T38" s="33"/>
      <c r="U38" s="31"/>
      <c r="V38" s="32"/>
      <c r="W38" s="32"/>
      <c r="X38" s="32"/>
      <c r="Y38" s="31"/>
      <c r="Z38" s="33"/>
      <c r="AA38" s="31"/>
      <c r="AB38" s="34"/>
      <c r="AC38" s="32"/>
      <c r="AD38" s="35"/>
      <c r="AE38" s="31"/>
      <c r="AF38" s="33"/>
      <c r="AG38" s="31"/>
      <c r="AH38" s="36"/>
      <c r="AI38" s="31"/>
      <c r="AJ38" s="31"/>
      <c r="AK38" s="31"/>
      <c r="AL38" s="31"/>
      <c r="AM38" s="31"/>
    </row>
    <row r="39" spans="1:39" ht="7.75" customHeight="1" x14ac:dyDescent="0.25">
      <c r="A39" s="37" t="s">
        <v>62</v>
      </c>
      <c r="B39" s="46" t="s">
        <v>63</v>
      </c>
      <c r="C39" s="39">
        <v>7368.5380189752823</v>
      </c>
      <c r="D39" s="39">
        <v>8277.9262508493011</v>
      </c>
      <c r="E39" s="39">
        <v>7622.5009124785565</v>
      </c>
      <c r="F39" s="39">
        <v>1283.5777600113934</v>
      </c>
      <c r="G39" s="39">
        <f t="shared" si="0"/>
        <v>3.4465845578766752</v>
      </c>
      <c r="H39" s="39">
        <f t="shared" si="1"/>
        <v>0.32900665808129798</v>
      </c>
      <c r="I39" s="39">
        <f t="shared" si="2"/>
        <v>42.429040642832</v>
      </c>
      <c r="J39" s="40">
        <v>10019.327687517211</v>
      </c>
      <c r="K39" s="40">
        <v>9092.6944043741496</v>
      </c>
      <c r="L39" s="40">
        <v>1409.9159574944579</v>
      </c>
      <c r="M39" s="39">
        <f t="shared" ref="M39:M50" si="32">(K39/D39-1)*100</f>
        <v>9.842660212649923</v>
      </c>
      <c r="N39" s="41">
        <f t="shared" ref="N39:N50" si="33">(K39-D39)/$J$60*100</f>
        <v>0.69309103422661866</v>
      </c>
      <c r="O39" s="39">
        <f t="shared" ref="O39:O50" si="34">((K39-D39)/($Q$60-$J$60))*100</f>
        <v>7.4436518274244632</v>
      </c>
      <c r="P39" s="40">
        <v>11517.635430370401</v>
      </c>
      <c r="Q39" s="40">
        <v>10346.378475962507</v>
      </c>
      <c r="R39" s="40">
        <v>1455.9384192724729</v>
      </c>
      <c r="S39" s="39">
        <f t="shared" ref="S39:S50" si="35">(Q39/J39-1)*100</f>
        <v>3.2641989427370399</v>
      </c>
      <c r="T39" s="41">
        <f t="shared" ref="T39:T50" si="36">(Q39-J39)/$J$60*100</f>
        <v>0.27820916689924163</v>
      </c>
      <c r="U39" s="39">
        <f t="shared" ref="U39:U50" si="37">((Q39-J39)/($Q$60-$J$60))*100</f>
        <v>2.9879078956872815</v>
      </c>
      <c r="V39" s="40">
        <v>13532.491092083166</v>
      </c>
      <c r="W39" s="42">
        <v>11691.430040045712</v>
      </c>
      <c r="X39" s="40">
        <v>1477.9077072238463</v>
      </c>
      <c r="Y39" s="39">
        <f t="shared" ref="Y39:Y50" si="38">(W39/P39-1)*100</f>
        <v>1.5089434869334228</v>
      </c>
      <c r="Z39" s="41">
        <f t="shared" ref="Z39:Z50" si="39">(W39-P39)/$P$60*100</f>
        <v>0.12296412970269151</v>
      </c>
      <c r="AA39" s="39">
        <f t="shared" ref="AA39:AA50" si="40">((W39-P39)/($W$60-$P$60))*100</f>
        <v>1.4409594681470554</v>
      </c>
      <c r="AB39" s="43">
        <v>16855.940713764667</v>
      </c>
      <c r="AC39" s="40">
        <v>13410.224769783696</v>
      </c>
      <c r="AD39" s="44">
        <v>1464.5547821170996</v>
      </c>
      <c r="AE39" s="39">
        <f t="shared" ref="AE39:AE50" si="41">(AD39/X39-1)*100</f>
        <v>-0.90350196033751606</v>
      </c>
      <c r="AF39" s="41">
        <f t="shared" ref="AF39:AF50" si="42">(AC39-V39)/$V$60*100</f>
        <v>-7.1621692441903612E-2</v>
      </c>
      <c r="AG39" s="39">
        <f t="shared" ref="AG39:AG50" si="43">((AC39-V39)/($AC$60-$V$60))*100</f>
        <v>-1.1736394408576285</v>
      </c>
      <c r="AH39" s="45">
        <v>18782.064892346832</v>
      </c>
      <c r="AI39" s="39">
        <v>17849.739159167522</v>
      </c>
      <c r="AJ39" s="39">
        <v>1550.9025149663698</v>
      </c>
      <c r="AK39" s="39">
        <f t="shared" si="16"/>
        <v>5.8958349597854953</v>
      </c>
      <c r="AL39" s="39">
        <f t="shared" ref="AL39:AL50" si="44">(AI39-AB39)/AB$60*100</f>
        <v>0.46571770673681856</v>
      </c>
      <c r="AM39" s="39">
        <f t="shared" ref="AM39:AM50" si="45">((AI39-AB39)/($AI$60-$AB$60))*100</f>
        <v>8.0929925260475546</v>
      </c>
    </row>
    <row r="40" spans="1:39" x14ac:dyDescent="0.25">
      <c r="A40" s="37" t="s">
        <v>64</v>
      </c>
      <c r="B40" s="46" t="s">
        <v>65</v>
      </c>
      <c r="C40" s="39">
        <v>736.56640472973277</v>
      </c>
      <c r="D40" s="39">
        <v>850.96692822308535</v>
      </c>
      <c r="E40" s="39">
        <v>760.71037686569127</v>
      </c>
      <c r="F40" s="39">
        <v>90.897562839300363</v>
      </c>
      <c r="G40" s="39">
        <f t="shared" si="0"/>
        <v>3.27790841136959</v>
      </c>
      <c r="H40" s="39">
        <f t="shared" si="1"/>
        <v>3.1278300052748745E-2</v>
      </c>
      <c r="I40" s="39">
        <f t="shared" si="2"/>
        <v>4.0336820899498038</v>
      </c>
      <c r="J40" s="40">
        <v>984.14140965041372</v>
      </c>
      <c r="K40" s="40">
        <v>874.33017184535674</v>
      </c>
      <c r="L40" s="40">
        <v>93.393149723880882</v>
      </c>
      <c r="M40" s="39">
        <f t="shared" si="32"/>
        <v>2.7454937257146428</v>
      </c>
      <c r="N40" s="41">
        <f t="shared" si="33"/>
        <v>1.9874187049401769E-2</v>
      </c>
      <c r="O40" s="39">
        <f t="shared" si="34"/>
        <v>0.21344458583846654</v>
      </c>
      <c r="P40" s="40">
        <v>1194.0595522049448</v>
      </c>
      <c r="Q40" s="40">
        <v>1096.1480751530564</v>
      </c>
      <c r="R40" s="40">
        <v>104.02236944655954</v>
      </c>
      <c r="S40" s="39">
        <f t="shared" si="35"/>
        <v>11.3811556351876</v>
      </c>
      <c r="T40" s="41">
        <f t="shared" si="36"/>
        <v>9.5279639119000017E-2</v>
      </c>
      <c r="U40" s="39">
        <f t="shared" si="37"/>
        <v>1.0232832699038967</v>
      </c>
      <c r="V40" s="40">
        <v>1356.7614514469331</v>
      </c>
      <c r="W40" s="42">
        <v>1345.7513169861318</v>
      </c>
      <c r="X40" s="40">
        <v>117.23723529552929</v>
      </c>
      <c r="Y40" s="39">
        <f t="shared" si="38"/>
        <v>12.703869292036041</v>
      </c>
      <c r="Z40" s="41">
        <f t="shared" si="39"/>
        <v>0.10732580184294283</v>
      </c>
      <c r="AA40" s="39">
        <f t="shared" si="40"/>
        <v>1.2577011744480966</v>
      </c>
      <c r="AB40" s="43">
        <v>1701.9895133658069</v>
      </c>
      <c r="AC40" s="40">
        <v>1520.1231354030883</v>
      </c>
      <c r="AD40" s="44">
        <v>131.35325558768656</v>
      </c>
      <c r="AE40" s="39">
        <f t="shared" si="41"/>
        <v>12.040560540833201</v>
      </c>
      <c r="AF40" s="41">
        <f t="shared" si="42"/>
        <v>9.5694710244424108E-2</v>
      </c>
      <c r="AG40" s="39">
        <f t="shared" si="43"/>
        <v>1.5681155023724209</v>
      </c>
      <c r="AH40" s="45">
        <v>1764.1091087057741</v>
      </c>
      <c r="AI40" s="39">
        <v>1861.4952985028131</v>
      </c>
      <c r="AJ40" s="39">
        <v>143.66332212939074</v>
      </c>
      <c r="AK40" s="39">
        <f t="shared" si="16"/>
        <v>9.3717254944521997</v>
      </c>
      <c r="AL40" s="39">
        <f t="shared" si="44"/>
        <v>7.4748223655300122E-2</v>
      </c>
      <c r="AM40" s="39">
        <f t="shared" si="45"/>
        <v>1.298934540445829</v>
      </c>
    </row>
    <row r="41" spans="1:39" x14ac:dyDescent="0.25">
      <c r="A41" s="37" t="s">
        <v>66</v>
      </c>
      <c r="B41" s="38" t="s">
        <v>67</v>
      </c>
      <c r="C41" s="39">
        <v>4699.5283449195776</v>
      </c>
      <c r="D41" s="39">
        <v>4603.1328087574966</v>
      </c>
      <c r="E41" s="39">
        <v>3944.2286307619474</v>
      </c>
      <c r="F41" s="39">
        <v>706.59717508654012</v>
      </c>
      <c r="G41" s="39">
        <f t="shared" si="0"/>
        <v>-16.071819525764674</v>
      </c>
      <c r="H41" s="39">
        <f t="shared" si="1"/>
        <v>-0.97848402724060846</v>
      </c>
      <c r="I41" s="39">
        <f t="shared" si="2"/>
        <v>-126.18631732946577</v>
      </c>
      <c r="J41" s="40">
        <v>5660.7770356463661</v>
      </c>
      <c r="K41" s="40">
        <v>4879.5629242465202</v>
      </c>
      <c r="L41" s="40">
        <v>749.03017600751798</v>
      </c>
      <c r="M41" s="39">
        <f t="shared" si="32"/>
        <v>6.0052604817986799</v>
      </c>
      <c r="N41" s="41">
        <f t="shared" si="33"/>
        <v>0.23514816307781466</v>
      </c>
      <c r="O41" s="39">
        <f t="shared" si="34"/>
        <v>2.5254417780238789</v>
      </c>
      <c r="P41" s="40">
        <v>7635.1882659932626</v>
      </c>
      <c r="Q41" s="40">
        <v>6166.1659153165392</v>
      </c>
      <c r="R41" s="40">
        <v>815.90288961341037</v>
      </c>
      <c r="S41" s="39">
        <f t="shared" si="35"/>
        <v>8.927906477992309</v>
      </c>
      <c r="T41" s="41">
        <f t="shared" si="36"/>
        <v>0.42991432566657095</v>
      </c>
      <c r="U41" s="39">
        <f t="shared" si="37"/>
        <v>4.617189370303679</v>
      </c>
      <c r="V41" s="40">
        <v>11536.198551771377</v>
      </c>
      <c r="W41" s="42">
        <v>7822.6967904998692</v>
      </c>
      <c r="X41" s="40">
        <v>835.94021438423385</v>
      </c>
      <c r="Y41" s="39">
        <f t="shared" si="38"/>
        <v>2.4558467712153309</v>
      </c>
      <c r="Z41" s="41">
        <f t="shared" si="39"/>
        <v>0.13266707506559722</v>
      </c>
      <c r="AA41" s="39">
        <f t="shared" si="40"/>
        <v>1.5546637738124378</v>
      </c>
      <c r="AB41" s="43">
        <v>17207.223834128577</v>
      </c>
      <c r="AC41" s="40">
        <v>12223.923401164409</v>
      </c>
      <c r="AD41" s="44">
        <v>885.77438249940576</v>
      </c>
      <c r="AE41" s="39">
        <f t="shared" si="41"/>
        <v>5.9614512207527337</v>
      </c>
      <c r="AF41" s="41">
        <f t="shared" si="42"/>
        <v>0.40285842185747606</v>
      </c>
      <c r="AG41" s="39">
        <f t="shared" si="43"/>
        <v>6.6014990270876126</v>
      </c>
      <c r="AH41" s="45">
        <v>22234.889926463493</v>
      </c>
      <c r="AI41" s="39">
        <v>18661.62284236314</v>
      </c>
      <c r="AJ41" s="39">
        <v>960.64232144441928</v>
      </c>
      <c r="AK41" s="39">
        <f t="shared" si="16"/>
        <v>8.4522583204266191</v>
      </c>
      <c r="AL41" s="39">
        <f t="shared" si="44"/>
        <v>0.68156614042672525</v>
      </c>
      <c r="AM41" s="39">
        <f t="shared" si="45"/>
        <v>11.843890839215304</v>
      </c>
    </row>
    <row r="42" spans="1:39" x14ac:dyDescent="0.25">
      <c r="A42" s="37" t="s">
        <v>68</v>
      </c>
      <c r="B42" s="38" t="s">
        <v>69</v>
      </c>
      <c r="C42" s="39">
        <v>7402.922486792163</v>
      </c>
      <c r="D42" s="39">
        <v>8259.1928127594801</v>
      </c>
      <c r="E42" s="39">
        <v>7539.0508035098892</v>
      </c>
      <c r="F42" s="39">
        <v>1412.1637610863031</v>
      </c>
      <c r="G42" s="39">
        <f t="shared" si="0"/>
        <v>1.8388456310409529</v>
      </c>
      <c r="H42" s="39">
        <f t="shared" si="1"/>
        <v>0.17635301730783817</v>
      </c>
      <c r="I42" s="39">
        <f t="shared" si="2"/>
        <v>22.742668438616786</v>
      </c>
      <c r="J42" s="40">
        <v>9492.0420888178232</v>
      </c>
      <c r="K42" s="40">
        <v>8791.7353038948149</v>
      </c>
      <c r="L42" s="40">
        <v>1503.2183258929431</v>
      </c>
      <c r="M42" s="39">
        <f t="shared" si="32"/>
        <v>6.4478757574544021</v>
      </c>
      <c r="N42" s="41">
        <f t="shared" si="33"/>
        <v>0.453012828684832</v>
      </c>
      <c r="O42" s="39">
        <f t="shared" si="34"/>
        <v>4.8652624310012582</v>
      </c>
      <c r="P42" s="40">
        <v>10480.943471275281</v>
      </c>
      <c r="Q42" s="40">
        <v>10048.53349388915</v>
      </c>
      <c r="R42" s="40">
        <v>1591.3477368750762</v>
      </c>
      <c r="S42" s="39">
        <f t="shared" si="35"/>
        <v>5.8627153131453724</v>
      </c>
      <c r="T42" s="41">
        <f t="shared" si="36"/>
        <v>0.47338522229974134</v>
      </c>
      <c r="U42" s="39">
        <f t="shared" si="37"/>
        <v>5.084057650491931</v>
      </c>
      <c r="V42" s="40">
        <v>14953.855352253027</v>
      </c>
      <c r="W42" s="42">
        <v>11122.504602193918</v>
      </c>
      <c r="X42" s="40">
        <v>1688.7575603849975</v>
      </c>
      <c r="Y42" s="39">
        <f t="shared" si="38"/>
        <v>6.1212154485609016</v>
      </c>
      <c r="Z42" s="41">
        <f t="shared" si="39"/>
        <v>0.45392090273609603</v>
      </c>
      <c r="AA42" s="39">
        <f t="shared" si="40"/>
        <v>5.3192880246369878</v>
      </c>
      <c r="AB42" s="43">
        <v>21711.018585650243</v>
      </c>
      <c r="AC42" s="40">
        <v>15638.927948045095</v>
      </c>
      <c r="AD42" s="44">
        <v>1766.1236641959536</v>
      </c>
      <c r="AE42" s="39">
        <f t="shared" si="41"/>
        <v>4.5812439645462444</v>
      </c>
      <c r="AF42" s="41">
        <f t="shared" si="42"/>
        <v>0.40130477332929848</v>
      </c>
      <c r="AG42" s="39">
        <f t="shared" si="43"/>
        <v>6.5760399360255199</v>
      </c>
      <c r="AH42" s="45">
        <v>26709.989582313403</v>
      </c>
      <c r="AI42" s="39">
        <v>22730.820407213141</v>
      </c>
      <c r="AJ42" s="39">
        <v>1849.08136250693</v>
      </c>
      <c r="AK42" s="39">
        <f t="shared" si="16"/>
        <v>4.6971624916618548</v>
      </c>
      <c r="AL42" s="39">
        <f t="shared" si="44"/>
        <v>0.47790351037606738</v>
      </c>
      <c r="AM42" s="39">
        <f t="shared" si="45"/>
        <v>8.3047508859933874</v>
      </c>
    </row>
    <row r="43" spans="1:39" x14ac:dyDescent="0.25">
      <c r="A43" s="37" t="s">
        <v>70</v>
      </c>
      <c r="B43" s="38" t="s">
        <v>71</v>
      </c>
      <c r="C43" s="39">
        <v>1472.5652301296682</v>
      </c>
      <c r="D43" s="39">
        <v>1656.6100212133372</v>
      </c>
      <c r="E43" s="39">
        <v>1582.8303483806528</v>
      </c>
      <c r="F43" s="39">
        <v>758.2119057851146</v>
      </c>
      <c r="G43" s="39">
        <f t="shared" si="0"/>
        <v>7.4879615513721687</v>
      </c>
      <c r="H43" s="39">
        <f t="shared" si="1"/>
        <v>0.14284747491360533</v>
      </c>
      <c r="I43" s="39">
        <f t="shared" si="2"/>
        <v>18.421758860994338</v>
      </c>
      <c r="J43" s="40">
        <v>1873.5503432021733</v>
      </c>
      <c r="K43" s="40">
        <v>1870.4020630444932</v>
      </c>
      <c r="L43" s="40">
        <v>856.06213571416345</v>
      </c>
      <c r="M43" s="39">
        <f t="shared" si="32"/>
        <v>12.905393489927697</v>
      </c>
      <c r="N43" s="41">
        <f t="shared" si="33"/>
        <v>0.18186443191370683</v>
      </c>
      <c r="O43" s="39">
        <f t="shared" si="34"/>
        <v>1.9531857203556717</v>
      </c>
      <c r="P43" s="40">
        <v>2111.5923435879367</v>
      </c>
      <c r="Q43" s="40">
        <v>2042.9656445299638</v>
      </c>
      <c r="R43" s="40">
        <v>933.47133115080669</v>
      </c>
      <c r="S43" s="39">
        <f t="shared" si="35"/>
        <v>9.0424739288422309</v>
      </c>
      <c r="T43" s="41">
        <f t="shared" si="36"/>
        <v>0.14411489440659828</v>
      </c>
      <c r="U43" s="39">
        <f t="shared" si="37"/>
        <v>1.5477636329631217</v>
      </c>
      <c r="V43" s="40">
        <v>2439.0865967808745</v>
      </c>
      <c r="W43" s="42">
        <v>2318.0171712863503</v>
      </c>
      <c r="X43" s="40">
        <v>1024.7255257775971</v>
      </c>
      <c r="Y43" s="39">
        <f t="shared" si="38"/>
        <v>9.7757897411043118</v>
      </c>
      <c r="Z43" s="41">
        <f t="shared" si="39"/>
        <v>0.14605084320155004</v>
      </c>
      <c r="AA43" s="39">
        <f t="shared" si="40"/>
        <v>1.711501930286325</v>
      </c>
      <c r="AB43" s="43">
        <v>3314.9189982181674</v>
      </c>
      <c r="AC43" s="40">
        <v>2674.7969890190316</v>
      </c>
      <c r="AD43" s="44">
        <v>1123.7537668971511</v>
      </c>
      <c r="AE43" s="39">
        <f t="shared" si="41"/>
        <v>9.6638796076059528</v>
      </c>
      <c r="AF43" s="41">
        <f t="shared" si="42"/>
        <v>0.13807544792990672</v>
      </c>
      <c r="AG43" s="39">
        <f t="shared" si="43"/>
        <v>2.2625937195783363</v>
      </c>
      <c r="AH43" s="45">
        <v>3858.6812819659981</v>
      </c>
      <c r="AI43" s="39">
        <v>3678.5056357561575</v>
      </c>
      <c r="AJ43" s="39">
        <v>1247.009223137984</v>
      </c>
      <c r="AK43" s="39">
        <f t="shared" si="16"/>
        <v>10.968190707930559</v>
      </c>
      <c r="AL43" s="39">
        <f t="shared" si="44"/>
        <v>0.17038538932882202</v>
      </c>
      <c r="AM43" s="39">
        <f t="shared" si="45"/>
        <v>2.9608659117723954</v>
      </c>
    </row>
    <row r="44" spans="1:39" x14ac:dyDescent="0.25">
      <c r="A44" s="37" t="s">
        <v>72</v>
      </c>
      <c r="B44" s="38" t="s">
        <v>73</v>
      </c>
      <c r="C44" s="39">
        <v>1337.488183330986</v>
      </c>
      <c r="D44" s="39">
        <v>1640.5432399671367</v>
      </c>
      <c r="E44" s="39">
        <v>1467.9122759768284</v>
      </c>
      <c r="F44" s="39">
        <v>179.72415580180066</v>
      </c>
      <c r="G44" s="39">
        <f t="shared" si="0"/>
        <v>9.7514201823468696</v>
      </c>
      <c r="H44" s="39">
        <f t="shared" si="1"/>
        <v>0.1689632460190133</v>
      </c>
      <c r="I44" s="39">
        <f t="shared" si="2"/>
        <v>21.789675851222682</v>
      </c>
      <c r="J44" s="40">
        <v>1565.2592367441641</v>
      </c>
      <c r="K44" s="40">
        <v>1414.3717014934457</v>
      </c>
      <c r="L44" s="40">
        <v>154.94669926893118</v>
      </c>
      <c r="M44" s="39">
        <f t="shared" si="32"/>
        <v>-13.786380813603039</v>
      </c>
      <c r="N44" s="41">
        <f t="shared" si="33"/>
        <v>-0.19239517994805289</v>
      </c>
      <c r="O44" s="39">
        <f t="shared" si="34"/>
        <v>-2.0662837377574901</v>
      </c>
      <c r="P44" s="40">
        <v>1891.0678659971907</v>
      </c>
      <c r="Q44" s="40">
        <v>1731.1792990404481</v>
      </c>
      <c r="R44" s="40">
        <v>171.37130510532955</v>
      </c>
      <c r="S44" s="39">
        <f t="shared" si="35"/>
        <v>10.600165033455289</v>
      </c>
      <c r="T44" s="41">
        <f t="shared" si="36"/>
        <v>0.1411416328416539</v>
      </c>
      <c r="U44" s="39">
        <f t="shared" si="37"/>
        <v>1.5158314295607145</v>
      </c>
      <c r="V44" s="40">
        <v>2514.958768277364</v>
      </c>
      <c r="W44" s="42">
        <v>2143.9800560194622</v>
      </c>
      <c r="X44" s="40">
        <v>194.29057355702463</v>
      </c>
      <c r="Y44" s="39">
        <f t="shared" si="38"/>
        <v>13.374040909362428</v>
      </c>
      <c r="Z44" s="41">
        <f t="shared" si="39"/>
        <v>0.17894184057486454</v>
      </c>
      <c r="AA44" s="39">
        <f t="shared" si="40"/>
        <v>2.0969362369940647</v>
      </c>
      <c r="AB44" s="43">
        <v>3619.2475293569064</v>
      </c>
      <c r="AC44" s="40">
        <v>2983.6338737026072</v>
      </c>
      <c r="AD44" s="44">
        <v>230.49759062368651</v>
      </c>
      <c r="AE44" s="39">
        <f t="shared" si="41"/>
        <v>18.635498575042831</v>
      </c>
      <c r="AF44" s="41">
        <f t="shared" si="42"/>
        <v>0.27454252016942238</v>
      </c>
      <c r="AG44" s="39">
        <f t="shared" si="43"/>
        <v>4.4988315533684293</v>
      </c>
      <c r="AH44" s="45">
        <v>4463.3425420056556</v>
      </c>
      <c r="AI44" s="39">
        <v>4203.4023028132369</v>
      </c>
      <c r="AJ44" s="39">
        <v>267.70042539551395</v>
      </c>
      <c r="AK44" s="39">
        <f t="shared" si="16"/>
        <v>16.140227180320199</v>
      </c>
      <c r="AL44" s="39">
        <f t="shared" si="44"/>
        <v>0.27374889016169351</v>
      </c>
      <c r="AM44" s="39">
        <f t="shared" si="45"/>
        <v>4.7570613915789304</v>
      </c>
    </row>
    <row r="45" spans="1:39" x14ac:dyDescent="0.25">
      <c r="A45" s="37" t="s">
        <v>74</v>
      </c>
      <c r="B45" s="38" t="s">
        <v>75</v>
      </c>
      <c r="C45" s="39">
        <v>3280.958112311504</v>
      </c>
      <c r="D45" s="39">
        <v>3764.6826771361925</v>
      </c>
      <c r="E45" s="39">
        <v>3377.4666635028539</v>
      </c>
      <c r="F45" s="39">
        <v>475.02986864800232</v>
      </c>
      <c r="G45" s="39">
        <f t="shared" si="0"/>
        <v>2.941474651237086</v>
      </c>
      <c r="H45" s="39">
        <f t="shared" si="1"/>
        <v>0.12502596527285401</v>
      </c>
      <c r="I45" s="39">
        <f t="shared" si="2"/>
        <v>16.123478451492062</v>
      </c>
      <c r="J45" s="40">
        <v>4451.1624499883028</v>
      </c>
      <c r="K45" s="40">
        <v>3983.9389188915129</v>
      </c>
      <c r="L45" s="40">
        <v>502.69574985329797</v>
      </c>
      <c r="M45" s="39">
        <f t="shared" si="32"/>
        <v>5.824029820279808</v>
      </c>
      <c r="N45" s="41">
        <f t="shared" si="33"/>
        <v>0.18651261061371613</v>
      </c>
      <c r="O45" s="39">
        <f t="shared" si="34"/>
        <v>2.0031061812560602</v>
      </c>
      <c r="P45" s="40">
        <v>4993.0798819156589</v>
      </c>
      <c r="Q45" s="40">
        <v>4583.3257405811682</v>
      </c>
      <c r="R45" s="40">
        <v>517.62172148747959</v>
      </c>
      <c r="S45" s="39">
        <f t="shared" si="35"/>
        <v>2.969185961595544</v>
      </c>
      <c r="T45" s="41">
        <f t="shared" si="36"/>
        <v>0.11242608264389982</v>
      </c>
      <c r="U45" s="39">
        <f t="shared" si="37"/>
        <v>1.2074324644182481</v>
      </c>
      <c r="V45" s="40">
        <v>6519.0904355388857</v>
      </c>
      <c r="W45" s="42">
        <v>5214.6732103773929</v>
      </c>
      <c r="X45" s="40">
        <v>540.59381944328004</v>
      </c>
      <c r="Y45" s="39">
        <f t="shared" si="38"/>
        <v>4.4380088783341654</v>
      </c>
      <c r="Z45" s="41">
        <f t="shared" si="39"/>
        <v>0.15678294530034875</v>
      </c>
      <c r="AA45" s="39">
        <f t="shared" si="40"/>
        <v>1.8372664452694814</v>
      </c>
      <c r="AB45" s="43">
        <v>8504.5325053920606</v>
      </c>
      <c r="AC45" s="40">
        <v>6490.8370955621122</v>
      </c>
      <c r="AD45" s="44">
        <v>538.25091883143864</v>
      </c>
      <c r="AE45" s="39">
        <f t="shared" si="41"/>
        <v>-0.43339389530094863</v>
      </c>
      <c r="AF45" s="41">
        <f t="shared" si="42"/>
        <v>-1.6550363078040951E-2</v>
      </c>
      <c r="AG45" s="39">
        <f t="shared" si="43"/>
        <v>-0.27120496886692191</v>
      </c>
      <c r="AH45" s="45">
        <v>9911.4739806470625</v>
      </c>
      <c r="AI45" s="39">
        <v>8937.2338494755513</v>
      </c>
      <c r="AJ45" s="39">
        <v>565.63653889754721</v>
      </c>
      <c r="AK45" s="39">
        <f t="shared" si="16"/>
        <v>5.0878910017587486</v>
      </c>
      <c r="AL45" s="39">
        <f t="shared" si="44"/>
        <v>0.20277419289664281</v>
      </c>
      <c r="AM45" s="39">
        <f t="shared" si="45"/>
        <v>3.5237011688611362</v>
      </c>
    </row>
    <row r="46" spans="1:39" x14ac:dyDescent="0.25">
      <c r="A46" s="37" t="s">
        <v>76</v>
      </c>
      <c r="B46" s="38" t="s">
        <v>77</v>
      </c>
      <c r="C46" s="39">
        <v>8960.3764602229639</v>
      </c>
      <c r="D46" s="39">
        <v>9705.4110315493454</v>
      </c>
      <c r="E46" s="39">
        <v>7327.4417329758298</v>
      </c>
      <c r="F46" s="39">
        <v>250.3808487215303</v>
      </c>
      <c r="G46" s="39">
        <f t="shared" si="0"/>
        <v>-18.223952246828933</v>
      </c>
      <c r="H46" s="39">
        <f t="shared" si="1"/>
        <v>-2.1154523405583618</v>
      </c>
      <c r="I46" s="39">
        <f t="shared" si="2"/>
        <v>-272.81093294271824</v>
      </c>
      <c r="J46" s="40">
        <v>12506.148699161758</v>
      </c>
      <c r="K46" s="40">
        <v>9804.7088242184582</v>
      </c>
      <c r="L46" s="40">
        <v>252.94253987750992</v>
      </c>
      <c r="M46" s="39">
        <f t="shared" si="32"/>
        <v>1.0231178498914195</v>
      </c>
      <c r="N46" s="41">
        <f t="shared" si="33"/>
        <v>8.4468703789803729E-2</v>
      </c>
      <c r="O46" s="39">
        <f t="shared" si="34"/>
        <v>0.90717609992854875</v>
      </c>
      <c r="P46" s="40">
        <v>17603.542046922132</v>
      </c>
      <c r="Q46" s="40">
        <v>12776.337459780749</v>
      </c>
      <c r="R46" s="40">
        <v>258.40723032708888</v>
      </c>
      <c r="S46" s="39">
        <f t="shared" si="35"/>
        <v>2.1604473696774429</v>
      </c>
      <c r="T46" s="41">
        <f t="shared" si="36"/>
        <v>0.22983888941127242</v>
      </c>
      <c r="U46" s="39">
        <f t="shared" si="37"/>
        <v>2.4684212963286387</v>
      </c>
      <c r="V46" s="40">
        <v>20455.812942763136</v>
      </c>
      <c r="W46" s="42">
        <v>17971.69671817766</v>
      </c>
      <c r="X46" s="40">
        <v>263.81147389793063</v>
      </c>
      <c r="Y46" s="39">
        <f t="shared" si="38"/>
        <v>2.0913670116742056</v>
      </c>
      <c r="Z46" s="41">
        <f t="shared" si="39"/>
        <v>0.26047884241916985</v>
      </c>
      <c r="AA46" s="39">
        <f t="shared" si="40"/>
        <v>3.0524304538518772</v>
      </c>
      <c r="AB46" s="43">
        <v>22058.113129326244</v>
      </c>
      <c r="AC46" s="40">
        <v>20970.276638273626</v>
      </c>
      <c r="AD46" s="44">
        <v>266.44958863690994</v>
      </c>
      <c r="AE46" s="39">
        <f t="shared" si="41"/>
        <v>1.0000000000000009</v>
      </c>
      <c r="AF46" s="41">
        <f t="shared" si="42"/>
        <v>0.30136475751783565</v>
      </c>
      <c r="AG46" s="39">
        <f t="shared" si="43"/>
        <v>4.9383581069984936</v>
      </c>
      <c r="AH46" s="45">
        <v>22823.839437580398</v>
      </c>
      <c r="AI46" s="39">
        <v>22612.874674528797</v>
      </c>
      <c r="AJ46" s="39">
        <v>269.11408452327902</v>
      </c>
      <c r="AK46" s="39">
        <f t="shared" si="16"/>
        <v>1.0000000000000009</v>
      </c>
      <c r="AL46" s="39">
        <f t="shared" si="44"/>
        <v>0.25997452080212774</v>
      </c>
      <c r="AM46" s="39">
        <f t="shared" si="45"/>
        <v>4.5176977885519571</v>
      </c>
    </row>
    <row r="47" spans="1:39" x14ac:dyDescent="0.25">
      <c r="A47" s="37" t="s">
        <v>78</v>
      </c>
      <c r="B47" s="38" t="s">
        <v>79</v>
      </c>
      <c r="C47" s="39">
        <v>611.62307003569447</v>
      </c>
      <c r="D47" s="39">
        <v>608.15259951040332</v>
      </c>
      <c r="E47" s="39">
        <v>535.63307285325709</v>
      </c>
      <c r="F47" s="39">
        <v>117.50138165627192</v>
      </c>
      <c r="G47" s="39">
        <f t="shared" si="0"/>
        <v>-12.424318326972617</v>
      </c>
      <c r="H47" s="39">
        <f t="shared" si="1"/>
        <v>-9.8444361992113788E-2</v>
      </c>
      <c r="I47" s="39">
        <f t="shared" si="2"/>
        <v>-12.695487259680149</v>
      </c>
      <c r="J47" s="40">
        <v>783.23891616081539</v>
      </c>
      <c r="K47" s="40">
        <v>644.19353158333672</v>
      </c>
      <c r="L47" s="40">
        <v>124.46486305577399</v>
      </c>
      <c r="M47" s="39">
        <f t="shared" si="32"/>
        <v>5.9262974625033937</v>
      </c>
      <c r="N47" s="41">
        <f t="shared" si="33"/>
        <v>3.0658595057813466E-2</v>
      </c>
      <c r="O47" s="39">
        <f t="shared" si="34"/>
        <v>0.32926685797199595</v>
      </c>
      <c r="P47" s="40">
        <v>1077.0856110841926</v>
      </c>
      <c r="Q47" s="40">
        <v>818.35714161942792</v>
      </c>
      <c r="R47" s="40">
        <v>130.0455167136555</v>
      </c>
      <c r="S47" s="39">
        <f t="shared" si="35"/>
        <v>4.4837181521509173</v>
      </c>
      <c r="T47" s="41">
        <f t="shared" si="36"/>
        <v>2.9873685045264858E-2</v>
      </c>
      <c r="U47" s="39">
        <f t="shared" si="37"/>
        <v>0.32083708964323571</v>
      </c>
      <c r="V47" s="40">
        <v>1229.4093242695894</v>
      </c>
      <c r="W47" s="42">
        <v>1145.0083713232821</v>
      </c>
      <c r="X47" s="40">
        <v>138.24639727598964</v>
      </c>
      <c r="Y47" s="39">
        <f t="shared" si="38"/>
        <v>6.306161695978707</v>
      </c>
      <c r="Z47" s="41">
        <f t="shared" si="39"/>
        <v>4.8057089431069316E-2</v>
      </c>
      <c r="AA47" s="39">
        <f t="shared" si="40"/>
        <v>0.56315868859252693</v>
      </c>
      <c r="AB47" s="43">
        <v>1480.2552874376713</v>
      </c>
      <c r="AC47" s="40">
        <v>1269.979831970486</v>
      </c>
      <c r="AD47" s="44">
        <v>142.80852838609729</v>
      </c>
      <c r="AE47" s="39">
        <f t="shared" si="41"/>
        <v>3.2999999999999918</v>
      </c>
      <c r="AF47" s="41">
        <f t="shared" si="42"/>
        <v>2.3765566593623423E-2</v>
      </c>
      <c r="AG47" s="39">
        <f t="shared" si="43"/>
        <v>0.38943796687337251</v>
      </c>
      <c r="AH47" s="45">
        <v>1526.082794329822</v>
      </c>
      <c r="AI47" s="39">
        <v>1546.8667753723662</v>
      </c>
      <c r="AJ47" s="39">
        <v>149.23491216347165</v>
      </c>
      <c r="AK47" s="39">
        <f t="shared" si="16"/>
        <v>4.4999999999999929</v>
      </c>
      <c r="AL47" s="39">
        <f t="shared" si="44"/>
        <v>3.1215735491212131E-2</v>
      </c>
      <c r="AM47" s="39">
        <f t="shared" si="45"/>
        <v>0.54245030921321624</v>
      </c>
    </row>
    <row r="48" spans="1:39" x14ac:dyDescent="0.25">
      <c r="A48" s="37" t="s">
        <v>80</v>
      </c>
      <c r="B48" s="38" t="s">
        <v>81</v>
      </c>
      <c r="C48" s="39">
        <v>1542.4116668929505</v>
      </c>
      <c r="D48" s="39">
        <v>1762.8477554602787</v>
      </c>
      <c r="E48" s="39">
        <v>1614.7194002890656</v>
      </c>
      <c r="F48" s="39">
        <v>217.89930780171298</v>
      </c>
      <c r="G48" s="39">
        <f t="shared" si="0"/>
        <v>4.6879659268768581</v>
      </c>
      <c r="H48" s="39">
        <f t="shared" si="1"/>
        <v>9.3674022176718358E-2</v>
      </c>
      <c r="I48" s="39">
        <f t="shared" si="2"/>
        <v>12.080299278111953</v>
      </c>
      <c r="J48" s="40">
        <v>1979.669671427296</v>
      </c>
      <c r="K48" s="40">
        <v>1858.4078843942768</v>
      </c>
      <c r="L48" s="40">
        <v>229.71115365378085</v>
      </c>
      <c r="M48" s="39">
        <f t="shared" si="32"/>
        <v>5.4207817230959687</v>
      </c>
      <c r="N48" s="41">
        <f t="shared" si="33"/>
        <v>8.1289221120341565E-2</v>
      </c>
      <c r="O48" s="39">
        <f t="shared" si="34"/>
        <v>0.87302912526855314</v>
      </c>
      <c r="P48" s="40">
        <v>2231.0683480395937</v>
      </c>
      <c r="Q48" s="40">
        <v>2222.8900572904299</v>
      </c>
      <c r="R48" s="40">
        <v>257.93325365112889</v>
      </c>
      <c r="S48" s="39">
        <f t="shared" si="35"/>
        <v>12.285907561930664</v>
      </c>
      <c r="T48" s="41">
        <f t="shared" si="36"/>
        <v>0.20689795993325566</v>
      </c>
      <c r="U48" s="39">
        <f t="shared" si="37"/>
        <v>2.2220405422875746</v>
      </c>
      <c r="V48" s="40">
        <v>2520.809119661621</v>
      </c>
      <c r="W48" s="42">
        <v>2340.1761334085995</v>
      </c>
      <c r="X48" s="40">
        <v>270.54717742608858</v>
      </c>
      <c r="Y48" s="39">
        <f t="shared" si="38"/>
        <v>4.8903829174429925</v>
      </c>
      <c r="Z48" s="41">
        <f t="shared" si="39"/>
        <v>7.7196547676321545E-2</v>
      </c>
      <c r="AA48" s="39">
        <f t="shared" si="40"/>
        <v>0.90463045240441597</v>
      </c>
      <c r="AB48" s="43">
        <v>3083.6041695241511</v>
      </c>
      <c r="AC48" s="40">
        <v>2598.954202371131</v>
      </c>
      <c r="AD48" s="44">
        <v>278.93413992629729</v>
      </c>
      <c r="AE48" s="39">
        <f t="shared" si="41"/>
        <v>3.0999999999999917</v>
      </c>
      <c r="AF48" s="41">
        <f t="shared" si="42"/>
        <v>4.5776162841956007E-2</v>
      </c>
      <c r="AG48" s="39">
        <f t="shared" si="43"/>
        <v>0.75011785299572675</v>
      </c>
      <c r="AH48" s="45">
        <v>3220.6041538167242</v>
      </c>
      <c r="AI48" s="39">
        <v>3206.9483363051177</v>
      </c>
      <c r="AJ48" s="39">
        <v>290.09150552334921</v>
      </c>
      <c r="AK48" s="39">
        <f t="shared" si="16"/>
        <v>4.0000000000000036</v>
      </c>
      <c r="AL48" s="39">
        <f t="shared" si="44"/>
        <v>5.7802024905874723E-2</v>
      </c>
      <c r="AM48" s="39">
        <f t="shared" si="45"/>
        <v>1.0044525874512475</v>
      </c>
    </row>
    <row r="49" spans="1:39" x14ac:dyDescent="0.25">
      <c r="A49" s="37" t="s">
        <v>82</v>
      </c>
      <c r="B49" s="38" t="s">
        <v>83</v>
      </c>
      <c r="C49" s="39">
        <v>729.35234542366277</v>
      </c>
      <c r="D49" s="39">
        <v>823.84942979962591</v>
      </c>
      <c r="E49" s="39">
        <v>718.9607836998</v>
      </c>
      <c r="F49" s="39">
        <v>58.603054429422976</v>
      </c>
      <c r="G49" s="39">
        <f t="shared" si="0"/>
        <v>-1.4247656553193822</v>
      </c>
      <c r="H49" s="39">
        <f t="shared" si="1"/>
        <v>-1.3462175311723411E-2</v>
      </c>
      <c r="I49" s="39">
        <f t="shared" si="2"/>
        <v>-1.7360961227140304</v>
      </c>
      <c r="J49" s="40">
        <v>967.23050539361793</v>
      </c>
      <c r="K49" s="40">
        <v>879.62049813854617</v>
      </c>
      <c r="L49" s="40">
        <v>62.570229540835911</v>
      </c>
      <c r="M49" s="39">
        <f t="shared" si="32"/>
        <v>6.7695705454921207</v>
      </c>
      <c r="N49" s="41">
        <f t="shared" si="33"/>
        <v>4.7442241412749088E-2</v>
      </c>
      <c r="O49" s="39">
        <f t="shared" si="34"/>
        <v>0.50951968724162655</v>
      </c>
      <c r="P49" s="40">
        <v>1112.0677301015421</v>
      </c>
      <c r="Q49" s="40">
        <v>1017.6314117414255</v>
      </c>
      <c r="R49" s="40">
        <v>65.830668765677274</v>
      </c>
      <c r="S49" s="39">
        <f t="shared" si="35"/>
        <v>5.210847472939939</v>
      </c>
      <c r="T49" s="41">
        <f t="shared" si="36"/>
        <v>4.2874057062044384E-2</v>
      </c>
      <c r="U49" s="39">
        <f t="shared" si="37"/>
        <v>0.46045834881574726</v>
      </c>
      <c r="V49" s="40">
        <v>1336.2570710038685</v>
      </c>
      <c r="W49" s="42">
        <v>1139.251614892921</v>
      </c>
      <c r="X49" s="40">
        <v>67.439863302148709</v>
      </c>
      <c r="Y49" s="39">
        <f t="shared" si="38"/>
        <v>2.4444450689075081</v>
      </c>
      <c r="Z49" s="41">
        <f t="shared" si="39"/>
        <v>1.9233293492559814E-2</v>
      </c>
      <c r="AA49" s="39">
        <f t="shared" si="40"/>
        <v>0.22538602459729026</v>
      </c>
      <c r="AB49" s="43">
        <v>1498.1317082302673</v>
      </c>
      <c r="AC49" s="40">
        <v>1330.4658144326106</v>
      </c>
      <c r="AD49" s="44">
        <v>67.147583051597891</v>
      </c>
      <c r="AE49" s="39">
        <f t="shared" si="41"/>
        <v>-0.43339389530094863</v>
      </c>
      <c r="AF49" s="41">
        <f t="shared" si="42"/>
        <v>-3.3924271966147435E-3</v>
      </c>
      <c r="AG49" s="39">
        <f t="shared" si="43"/>
        <v>-5.5590509277824558E-2</v>
      </c>
      <c r="AH49" s="45">
        <v>1563.6526530943213</v>
      </c>
      <c r="AI49" s="39">
        <v>1559.3736995255069</v>
      </c>
      <c r="AJ49" s="39">
        <v>69.89250305706264</v>
      </c>
      <c r="AK49" s="39">
        <f t="shared" si="16"/>
        <v>4.0878910017587478</v>
      </c>
      <c r="AL49" s="39">
        <f t="shared" si="44"/>
        <v>2.8699461016417113E-2</v>
      </c>
      <c r="AM49" s="39">
        <f t="shared" si="45"/>
        <v>0.49872384096126221</v>
      </c>
    </row>
    <row r="50" spans="1:39" x14ac:dyDescent="0.25">
      <c r="A50" s="37" t="s">
        <v>84</v>
      </c>
      <c r="B50" s="38" t="s">
        <v>85</v>
      </c>
      <c r="C50" s="39">
        <v>-306.20775746022451</v>
      </c>
      <c r="D50" s="39">
        <v>-370.95801360090849</v>
      </c>
      <c r="E50" s="39">
        <v>-334.53251924510613</v>
      </c>
      <c r="F50" s="39">
        <v>-48.413634727432736</v>
      </c>
      <c r="G50" s="39">
        <f t="shared" si="0"/>
        <v>9.2501777289430329</v>
      </c>
      <c r="H50" s="39">
        <f t="shared" si="1"/>
        <v>-3.6694475666275296E-2</v>
      </c>
      <c r="I50" s="39">
        <f t="shared" si="2"/>
        <v>-4.7321577274192723</v>
      </c>
      <c r="J50" s="40">
        <v>-353.09831433733592</v>
      </c>
      <c r="K50" s="40">
        <v>-321.71541551378982</v>
      </c>
      <c r="L50" s="40">
        <v>-41.986995945113947</v>
      </c>
      <c r="M50" s="39">
        <f t="shared" si="32"/>
        <v>-13.274439769913105</v>
      </c>
      <c r="N50" s="41">
        <f t="shared" si="33"/>
        <v>4.1888730049837328E-2</v>
      </c>
      <c r="O50" s="39">
        <f t="shared" si="34"/>
        <v>0.4498761440939536</v>
      </c>
      <c r="P50" s="40">
        <v>-423.24745754852938</v>
      </c>
      <c r="Q50" s="40">
        <v>-388.23653694219632</v>
      </c>
      <c r="R50" s="40">
        <v>-46.165289497145167</v>
      </c>
      <c r="S50" s="39">
        <f t="shared" si="35"/>
        <v>9.9513991367545138</v>
      </c>
      <c r="T50" s="41">
        <f t="shared" si="36"/>
        <v>-2.9890695826447898E-2</v>
      </c>
      <c r="U50" s="39">
        <f t="shared" si="37"/>
        <v>-0.32101978185275237</v>
      </c>
      <c r="V50" s="40">
        <v>-570.86757697120618</v>
      </c>
      <c r="W50" s="42">
        <v>-477.8337892827177</v>
      </c>
      <c r="X50" s="40">
        <v>-52.119238569141814</v>
      </c>
      <c r="Y50" s="39">
        <f t="shared" si="38"/>
        <v>12.897025312415366</v>
      </c>
      <c r="Z50" s="41">
        <f t="shared" si="39"/>
        <v>-3.8621225295173173E-2</v>
      </c>
      <c r="AA50" s="39">
        <f t="shared" si="40"/>
        <v>-0.45258418365646519</v>
      </c>
      <c r="AB50" s="43">
        <v>-837.55013029751331</v>
      </c>
      <c r="AC50" s="40">
        <v>-672.5421254180543</v>
      </c>
      <c r="AD50" s="44">
        <v>-61.401951864975622</v>
      </c>
      <c r="AE50" s="39">
        <f t="shared" si="41"/>
        <v>17.810531294541619</v>
      </c>
      <c r="AF50" s="41">
        <f t="shared" si="42"/>
        <v>-5.9559354539128993E-2</v>
      </c>
      <c r="AG50" s="39">
        <f t="shared" si="43"/>
        <v>-0.97597815935228582</v>
      </c>
      <c r="AH50" s="45">
        <v>-1211.3922760356022</v>
      </c>
      <c r="AI50" s="39">
        <v>-972.73262407659979</v>
      </c>
      <c r="AJ50" s="39">
        <v>-71.312366389133544</v>
      </c>
      <c r="AK50" s="39">
        <f t="shared" si="16"/>
        <v>16.140227180320199</v>
      </c>
      <c r="AL50" s="39">
        <f t="shared" si="44"/>
        <v>-6.3349747914165436E-2</v>
      </c>
      <c r="AM50" s="39">
        <f t="shared" si="45"/>
        <v>-1.1008579424403611</v>
      </c>
    </row>
    <row r="51" spans="1:39" ht="7" customHeight="1" x14ac:dyDescent="0.25">
      <c r="A51" s="29"/>
      <c r="B51" s="30"/>
      <c r="C51" s="31"/>
      <c r="D51" s="31"/>
      <c r="E51" s="31"/>
      <c r="F51" s="31"/>
      <c r="G51" s="31"/>
      <c r="H51" s="31"/>
      <c r="I51" s="31"/>
      <c r="J51" s="47"/>
      <c r="K51" s="47"/>
      <c r="L51" s="47"/>
      <c r="M51" s="31"/>
      <c r="N51" s="33"/>
      <c r="O51" s="31"/>
      <c r="P51" s="47"/>
      <c r="Q51" s="47"/>
      <c r="R51" s="47"/>
      <c r="S51" s="31"/>
      <c r="T51" s="33"/>
      <c r="U51" s="31"/>
      <c r="V51" s="47"/>
      <c r="W51" s="47"/>
      <c r="X51" s="47"/>
      <c r="Y51" s="31"/>
      <c r="Z51" s="33"/>
      <c r="AA51" s="31"/>
      <c r="AB51" s="48"/>
      <c r="AC51" s="47"/>
      <c r="AD51" s="49"/>
      <c r="AE51" s="31"/>
      <c r="AF51" s="33"/>
      <c r="AG51" s="31"/>
      <c r="AH51" s="36"/>
      <c r="AI51" s="31"/>
      <c r="AJ51" s="31"/>
      <c r="AK51" s="31"/>
      <c r="AL51" s="31"/>
      <c r="AM51" s="31"/>
    </row>
    <row r="52" spans="1:39" ht="10.25" customHeight="1" x14ac:dyDescent="0.25">
      <c r="A52" s="50"/>
      <c r="B52" s="51" t="s">
        <v>86</v>
      </c>
      <c r="C52" s="23">
        <v>74596.288860622793</v>
      </c>
      <c r="D52" s="23">
        <v>83854.622227103231</v>
      </c>
      <c r="E52" s="23">
        <v>75134.880925783917</v>
      </c>
      <c r="F52" s="23">
        <v>12215.768080348977</v>
      </c>
      <c r="G52" s="23">
        <f t="shared" si="0"/>
        <v>0.72200919561486998</v>
      </c>
      <c r="H52" s="23">
        <f t="shared" si="1"/>
        <v>0.69774120535243167</v>
      </c>
      <c r="I52" s="23">
        <f t="shared" si="2"/>
        <v>89.981431174446342</v>
      </c>
      <c r="J52" s="24">
        <v>113020.0111607578</v>
      </c>
      <c r="K52" s="24">
        <v>88697.826584167342</v>
      </c>
      <c r="L52" s="24">
        <v>12921.316082597423</v>
      </c>
      <c r="M52" s="23">
        <f>(K52/D52-1)*100</f>
        <v>5.7757154327727767</v>
      </c>
      <c r="N52" s="25">
        <f>(K52-D52)/$J$60*100</f>
        <v>4.1199223389946313</v>
      </c>
      <c r="O52" s="23">
        <f>((K52-D52)/($Q$60-$J$60))*100</f>
        <v>44.247098769246286</v>
      </c>
      <c r="P52" s="24">
        <v>135335.75368835317</v>
      </c>
      <c r="Q52" s="24">
        <v>122830.43066702332</v>
      </c>
      <c r="R52" s="24">
        <v>14042.918620426142</v>
      </c>
      <c r="S52" s="23">
        <f>(Q52/J52-1)*100</f>
        <v>8.6802499889257145</v>
      </c>
      <c r="T52" s="25">
        <f>(Q52-J52)/$J$60*100</f>
        <v>8.3453357527273475</v>
      </c>
      <c r="U52" s="23">
        <f>((Q52-J52)/($Q$60-$J$60))*100</f>
        <v>89.627149477666521</v>
      </c>
      <c r="V52" s="24">
        <v>162971.8667233802</v>
      </c>
      <c r="W52" s="24">
        <f>W37+W22+W11</f>
        <v>147363.7688919807</v>
      </c>
      <c r="X52" s="24">
        <v>15290.988210807607</v>
      </c>
      <c r="Y52" s="23">
        <f>(W52/P52-1)*100</f>
        <v>8.8875370150339315</v>
      </c>
      <c r="Z52" s="25">
        <f>(W52-P52)/$P$60*100</f>
        <v>8.5101282734139083</v>
      </c>
      <c r="AA52" s="23">
        <f>((W52-P52)/($W$60-$P$60))*100</f>
        <v>99.726236751898156</v>
      </c>
      <c r="AB52" s="26">
        <v>204694.7578939852</v>
      </c>
      <c r="AC52" s="24">
        <v>172917.27287521792</v>
      </c>
      <c r="AD52" s="27">
        <v>16224.125268613841</v>
      </c>
      <c r="AE52" s="23">
        <f>(AD52/X52-1)*100</f>
        <v>6.1025294437588862</v>
      </c>
      <c r="AF52" s="25">
        <f>(AC52-V52)/$V$60*100</f>
        <v>5.8258628150445464</v>
      </c>
      <c r="AG52" s="23">
        <f>((AC52-V52)/($AC$60-$V$60))*100</f>
        <v>95.466361428255581</v>
      </c>
      <c r="AH52" s="28">
        <v>233749.42043375236</v>
      </c>
      <c r="AI52" s="23">
        <v>216474.08092197668</v>
      </c>
      <c r="AJ52" s="23">
        <v>17157.755491252861</v>
      </c>
      <c r="AK52" s="23">
        <f t="shared" si="16"/>
        <v>5.7545797211339345</v>
      </c>
      <c r="AL52" s="23">
        <f>(AI52-AB52)/AB$60*100</f>
        <v>5.5200723374895215</v>
      </c>
      <c r="AM52" s="23">
        <f>((AI52-AB52)/($AI$60-$AB$60))*100</f>
        <v>95.924856462007327</v>
      </c>
    </row>
    <row r="53" spans="1:39" ht="4.25" customHeight="1" x14ac:dyDescent="0.25">
      <c r="A53" s="29"/>
      <c r="B53" s="30"/>
      <c r="C53" s="52"/>
      <c r="D53" s="52"/>
      <c r="E53" s="52"/>
      <c r="F53" s="52"/>
      <c r="G53" s="52"/>
      <c r="H53" s="52"/>
      <c r="I53" s="52"/>
      <c r="J53" s="53"/>
      <c r="K53" s="53"/>
      <c r="L53" s="53"/>
      <c r="M53" s="52"/>
      <c r="N53" s="54"/>
      <c r="O53" s="52"/>
      <c r="P53" s="53"/>
      <c r="Q53" s="53"/>
      <c r="R53" s="53"/>
      <c r="S53" s="52"/>
      <c r="T53" s="54"/>
      <c r="U53" s="52"/>
      <c r="V53" s="53"/>
      <c r="W53" s="53"/>
      <c r="X53" s="53"/>
      <c r="Y53" s="52"/>
      <c r="Z53" s="54"/>
      <c r="AA53" s="52"/>
      <c r="AB53" s="55"/>
      <c r="AC53" s="53"/>
      <c r="AD53" s="56"/>
      <c r="AE53" s="52"/>
      <c r="AF53" s="54"/>
      <c r="AG53" s="52"/>
      <c r="AH53" s="57"/>
      <c r="AI53" s="52"/>
      <c r="AJ53" s="52"/>
      <c r="AK53" s="52"/>
      <c r="AL53" s="52"/>
      <c r="AM53" s="52"/>
    </row>
    <row r="54" spans="1:39" s="10" customFormat="1" ht="9" customHeight="1" x14ac:dyDescent="0.25">
      <c r="A54" s="58"/>
      <c r="B54" s="51" t="s">
        <v>87</v>
      </c>
      <c r="C54" s="23">
        <v>62391.527272489366</v>
      </c>
      <c r="D54" s="23">
        <v>69761.924457095491</v>
      </c>
      <c r="E54" s="23">
        <v>61424.76165493219</v>
      </c>
      <c r="F54" s="23">
        <v>8475.9822371791306</v>
      </c>
      <c r="G54" s="23">
        <f t="shared" si="0"/>
        <v>-1.54951426871619</v>
      </c>
      <c r="H54" s="23">
        <f t="shared" si="1"/>
        <v>-1.2524362145696208</v>
      </c>
      <c r="I54" s="23">
        <f t="shared" si="2"/>
        <v>-161.5154761925767</v>
      </c>
      <c r="J54" s="24">
        <v>82464.949644318171</v>
      </c>
      <c r="K54" s="24">
        <v>73336.982710643802</v>
      </c>
      <c r="L54" s="24">
        <v>8910.3471216024718</v>
      </c>
      <c r="M54" s="23">
        <f>(K54/D54-1)*100</f>
        <v>5.1246554354259732</v>
      </c>
      <c r="N54" s="25">
        <f>(K54-D54)/$J$60*100</f>
        <v>3.0411606193155416</v>
      </c>
      <c r="O54" s="23">
        <f>((K54-D54)/($Q$60-$J$60))*100</f>
        <v>32.661424955120332</v>
      </c>
      <c r="P54" s="24">
        <v>98054.438152790332</v>
      </c>
      <c r="Q54" s="24">
        <v>86091.179084061965</v>
      </c>
      <c r="R54" s="24">
        <v>9302.1616220666383</v>
      </c>
      <c r="S54" s="23">
        <f>(Q54/J54-1)*100</f>
        <v>4.3972978282096564</v>
      </c>
      <c r="T54" s="25">
        <f>(Q54-J54)/$J$60*100</f>
        <v>3.0846899229700795</v>
      </c>
      <c r="U54" s="23">
        <f>((Q54-J54)/($Q$60-$J$60))*100</f>
        <v>33.128920514424699</v>
      </c>
      <c r="V54" s="24">
        <v>120879.63814369623</v>
      </c>
      <c r="W54" s="24">
        <v>102626.06903254685</v>
      </c>
      <c r="X54" s="24">
        <v>9710.2860849812041</v>
      </c>
      <c r="Y54" s="23">
        <f>(W54/P54-1)*100</f>
        <v>4.6623395798086165</v>
      </c>
      <c r="Z54" s="25">
        <f>(W54-P54)/$P$60*100</f>
        <v>3.2345457290155912</v>
      </c>
      <c r="AA54" s="23">
        <f>((W54-P54)/($W$60-$P$60))*100</f>
        <v>37.90413761028406</v>
      </c>
      <c r="AB54" s="26">
        <v>154889.26113213014</v>
      </c>
      <c r="AC54" s="24">
        <v>126060.12118120014</v>
      </c>
      <c r="AD54" s="27">
        <v>10101.249225257043</v>
      </c>
      <c r="AE54" s="23">
        <f>(AD54/X54-1)*100</f>
        <v>4.026278287315721</v>
      </c>
      <c r="AF54" s="25">
        <f>(AC54-V54)/$V$60*100</f>
        <v>3.0346456475873773</v>
      </c>
      <c r="AG54" s="23">
        <f>((AC54-V54)/($AC$60-$V$60))*100</f>
        <v>49.727669084676883</v>
      </c>
      <c r="AH54" s="28">
        <v>172609.69660026408</v>
      </c>
      <c r="AI54" s="23">
        <v>162385.69692724969</v>
      </c>
      <c r="AJ54" s="23">
        <v>10590.136354772392</v>
      </c>
      <c r="AK54" s="23">
        <f t="shared" si="16"/>
        <v>4.8398680065525168</v>
      </c>
      <c r="AL54" s="23">
        <f>(AI54-AB54)/AB$60*100</f>
        <v>3.5130090043435755</v>
      </c>
      <c r="AM54" s="23">
        <f>((AI54-AB54)/($AI$60-$AB$60))*100</f>
        <v>61.047186320868839</v>
      </c>
    </row>
    <row r="55" spans="1:39" s="67" customFormat="1" ht="4" customHeight="1" x14ac:dyDescent="0.25">
      <c r="A55" s="59"/>
      <c r="B55" s="60"/>
      <c r="C55" s="61"/>
      <c r="D55" s="61"/>
      <c r="E55" s="61"/>
      <c r="F55" s="61"/>
      <c r="G55" s="61"/>
      <c r="H55" s="61"/>
      <c r="I55" s="61"/>
      <c r="J55" s="62"/>
      <c r="K55" s="62"/>
      <c r="L55" s="62"/>
      <c r="M55" s="61"/>
      <c r="N55" s="63"/>
      <c r="O55" s="61"/>
      <c r="P55" s="62"/>
      <c r="Q55" s="62"/>
      <c r="R55" s="62"/>
      <c r="S55" s="61"/>
      <c r="T55" s="63"/>
      <c r="U55" s="61"/>
      <c r="V55" s="62"/>
      <c r="W55" s="62"/>
      <c r="X55" s="62"/>
      <c r="Y55" s="61"/>
      <c r="Z55" s="63"/>
      <c r="AA55" s="61"/>
      <c r="AB55" s="64"/>
      <c r="AC55" s="62"/>
      <c r="AD55" s="65"/>
      <c r="AE55" s="61"/>
      <c r="AF55" s="63"/>
      <c r="AG55" s="61"/>
      <c r="AH55" s="66"/>
      <c r="AI55" s="61"/>
      <c r="AJ55" s="61"/>
      <c r="AK55" s="61"/>
      <c r="AL55" s="61"/>
      <c r="AM55" s="61"/>
    </row>
    <row r="56" spans="1:39" ht="11" customHeight="1" x14ac:dyDescent="0.25">
      <c r="A56" s="68"/>
      <c r="B56" s="69" t="s">
        <v>88</v>
      </c>
      <c r="C56" s="70">
        <v>12204.761588133428</v>
      </c>
      <c r="D56" s="70">
        <v>14092.69777000774</v>
      </c>
      <c r="E56" s="70">
        <v>13710.119270851726</v>
      </c>
      <c r="F56" s="70">
        <v>4391.1817864047898</v>
      </c>
      <c r="G56" s="70">
        <f t="shared" si="0"/>
        <v>12.334183440190616</v>
      </c>
      <c r="H56" s="70">
        <f t="shared" si="1"/>
        <v>1.9501774199220525</v>
      </c>
      <c r="I56" s="70">
        <f t="shared" si="2"/>
        <v>251.49690736702303</v>
      </c>
      <c r="J56" s="71">
        <v>30555.061516439629</v>
      </c>
      <c r="K56" s="71">
        <v>15360.84387352354</v>
      </c>
      <c r="L56" s="71">
        <v>4786.3268582099963</v>
      </c>
      <c r="M56" s="70">
        <f>(K56/D56-1)*100</f>
        <v>8.9986042716014616</v>
      </c>
      <c r="N56" s="72">
        <f>(K56-D57)/$J$60*100</f>
        <v>13.066862175252359</v>
      </c>
      <c r="O56" s="70">
        <f>((K56-D57)/($Q$60-$J$60))*100</f>
        <v>140.33534947981769</v>
      </c>
      <c r="P56" s="71">
        <v>37281.315535562841</v>
      </c>
      <c r="Q56" s="71">
        <v>36739.251582961355</v>
      </c>
      <c r="R56" s="71">
        <v>5755.055230618701</v>
      </c>
      <c r="S56" s="70">
        <f>(Q56/J56-1)*100</f>
        <v>20.239494733775707</v>
      </c>
      <c r="T56" s="72">
        <f>(Q56-J57)/$J$60*100</f>
        <v>31.25262783797556</v>
      </c>
      <c r="U56" s="70">
        <f>((Q56-J57)/($Q$60-$J$60))*100</f>
        <v>335.64664500031552</v>
      </c>
      <c r="V56" s="71">
        <v>42092.228579683971</v>
      </c>
      <c r="W56" s="71">
        <v>45007.275310206503</v>
      </c>
      <c r="X56" s="71">
        <v>6948.8724395189756</v>
      </c>
      <c r="Y56" s="70">
        <f>(W56/P56-1)*100</f>
        <v>20.723409739320566</v>
      </c>
      <c r="Z56" s="72">
        <f>(W56-P57)/$P$60*100</f>
        <v>31.84379797019195</v>
      </c>
      <c r="AA56" s="70">
        <f>((W56-P57)/($W$60-$P$60))*100</f>
        <v>373.16266376100498</v>
      </c>
      <c r="AB56" s="73">
        <v>49805.496761855058</v>
      </c>
      <c r="AC56" s="71">
        <v>46857.151694017783</v>
      </c>
      <c r="AD56" s="74">
        <v>7787.3048191672688</v>
      </c>
      <c r="AE56" s="70">
        <f>(AD56/X56-1)*100</f>
        <v>12.065732778170446</v>
      </c>
      <c r="AF56" s="72">
        <f>(AC56-V57)/$V$60*100</f>
        <v>27.448183966085438</v>
      </c>
      <c r="AG56" s="70">
        <f>((AC56-V57)/($AC$60-$V$60))*100</f>
        <v>449.78372032530018</v>
      </c>
      <c r="AH56" s="75">
        <v>61139.723833488271</v>
      </c>
      <c r="AI56" s="70">
        <v>54088.383994726988</v>
      </c>
      <c r="AJ56" s="70">
        <v>8399.2727549254596</v>
      </c>
      <c r="AK56" s="70">
        <f t="shared" si="16"/>
        <v>7.8585332148797482</v>
      </c>
      <c r="AL56" s="70">
        <f>(AI56-AB56)/AB$60*100</f>
        <v>2.0070633331459451</v>
      </c>
      <c r="AM56" s="70">
        <f>((AI56-AB56)/($AI$60-$AB$60))*100</f>
        <v>34.877670141138481</v>
      </c>
    </row>
    <row r="57" spans="1:39" s="83" customFormat="1" ht="6" customHeight="1" x14ac:dyDescent="0.25">
      <c r="A57" s="76"/>
      <c r="B57" s="60"/>
      <c r="C57" s="77"/>
      <c r="D57" s="77"/>
      <c r="E57" s="77"/>
      <c r="F57" s="77"/>
      <c r="G57" s="77"/>
      <c r="H57" s="77"/>
      <c r="I57" s="77"/>
      <c r="J57" s="78"/>
      <c r="K57" s="78"/>
      <c r="L57" s="78"/>
      <c r="M57" s="77"/>
      <c r="N57" s="79"/>
      <c r="O57" s="77"/>
      <c r="P57" s="78"/>
      <c r="Q57" s="78"/>
      <c r="R57" s="78"/>
      <c r="S57" s="77"/>
      <c r="T57" s="79"/>
      <c r="U57" s="77"/>
      <c r="V57" s="78"/>
      <c r="W57" s="78"/>
      <c r="X57" s="78"/>
      <c r="Y57" s="77"/>
      <c r="Z57" s="79"/>
      <c r="AA57" s="77"/>
      <c r="AB57" s="80"/>
      <c r="AC57" s="78"/>
      <c r="AD57" s="81"/>
      <c r="AE57" s="77"/>
      <c r="AF57" s="79"/>
      <c r="AG57" s="77"/>
      <c r="AH57" s="82"/>
      <c r="AI57" s="77"/>
      <c r="AJ57" s="77"/>
      <c r="AK57" s="77"/>
      <c r="AL57" s="77"/>
      <c r="AM57" s="77"/>
    </row>
    <row r="58" spans="1:39" ht="9" customHeight="1" x14ac:dyDescent="0.25">
      <c r="A58" s="30"/>
      <c r="B58" s="46" t="s">
        <v>89</v>
      </c>
      <c r="C58" s="31">
        <v>2594.5178495926798</v>
      </c>
      <c r="D58" s="31">
        <v>2577.9547849638202</v>
      </c>
      <c r="E58" s="31">
        <v>2654.4849072765319</v>
      </c>
      <c r="F58" s="31">
        <v>689.48249224461551</v>
      </c>
      <c r="G58" s="31">
        <f t="shared" si="0"/>
        <v>2.3112987136807206</v>
      </c>
      <c r="H58" s="31">
        <f t="shared" si="1"/>
        <v>7.768678711828518E-2</v>
      </c>
      <c r="I58" s="31">
        <f t="shared" si="2"/>
        <v>10.018568825553281</v>
      </c>
      <c r="J58" s="32">
        <v>4535.7085484146701</v>
      </c>
      <c r="K58" s="32">
        <v>3292.0280911902219</v>
      </c>
      <c r="L58" s="32">
        <v>880.46374827515604</v>
      </c>
      <c r="M58" s="31">
        <f>(K58/D58-1)*100</f>
        <v>27.699217627528071</v>
      </c>
      <c r="N58" s="33">
        <f>(K58-D58)/$J$60*100</f>
        <v>0.60743391133412028</v>
      </c>
      <c r="O58" s="31">
        <f>((K58-D58)/($Q$60-$J$60))*100</f>
        <v>6.5237123564686295</v>
      </c>
      <c r="P58" s="32">
        <v>6001.8950190544801</v>
      </c>
      <c r="Q58" s="32">
        <v>5671.1012914945368</v>
      </c>
      <c r="R58" s="32">
        <v>1100.8641861926053</v>
      </c>
      <c r="S58" s="31">
        <f>(Q58/J58-1)*100</f>
        <v>25.032312613576369</v>
      </c>
      <c r="T58" s="33">
        <f>(Q58-J58)/$J$60*100</f>
        <v>0.96583368796412206</v>
      </c>
      <c r="U58" s="31">
        <f>((Q58-J58)/($Q$60-$J$60))*100</f>
        <v>10.372850522333497</v>
      </c>
      <c r="V58" s="32">
        <v>7739.4333462847899</v>
      </c>
      <c r="W58" s="32">
        <v>6034.9136971637781</v>
      </c>
      <c r="X58" s="32">
        <v>1106.9204534366256</v>
      </c>
      <c r="Y58" s="31">
        <f>(W58/P58-1)*100</f>
        <v>0.55013754829886796</v>
      </c>
      <c r="Z58" s="33">
        <f>(W58-P58)/$P$60*100</f>
        <v>2.3361558941490609E-2</v>
      </c>
      <c r="AA58" s="31">
        <f>((W58-P58)/($W$60-$P$60))*100</f>
        <v>0.27376324810177194</v>
      </c>
      <c r="AB58" s="34">
        <v>8695.9788177843475</v>
      </c>
      <c r="AC58" s="32">
        <v>8211.7345450219127</v>
      </c>
      <c r="AD58" s="35">
        <v>1174.4706000265851</v>
      </c>
      <c r="AE58" s="31">
        <f>(AD58/X58-1)*100</f>
        <v>6.1025294437588862</v>
      </c>
      <c r="AF58" s="33">
        <f>(AC58-V58)/$V$60*100</f>
        <v>0.27666662871431658</v>
      </c>
      <c r="AG58" s="31">
        <f>((AC58-V58)/($AC$60-$V$60))*100</f>
        <v>4.5336385717444978</v>
      </c>
      <c r="AH58" s="36">
        <v>9509.8679519550387</v>
      </c>
      <c r="AI58" s="31">
        <v>9196.3958513866673</v>
      </c>
      <c r="AJ58" s="31">
        <v>1242.056447006395</v>
      </c>
      <c r="AK58" s="31">
        <f t="shared" si="16"/>
        <v>5.7545797211339345</v>
      </c>
      <c r="AL58" s="31">
        <f>(AI58-AB58)/AB$60*100</f>
        <v>0.23450738364441825</v>
      </c>
      <c r="AM58" s="31">
        <f>((AI58-AB58)/($AI$60-$AB$60))*100</f>
        <v>4.075143537992524</v>
      </c>
    </row>
    <row r="59" spans="1:39" ht="4.25" customHeight="1" x14ac:dyDescent="0.25">
      <c r="A59" s="29"/>
      <c r="B59" s="30"/>
      <c r="C59" s="31"/>
      <c r="D59" s="31"/>
      <c r="E59" s="31"/>
      <c r="F59" s="31"/>
      <c r="G59" s="31"/>
      <c r="H59" s="31"/>
      <c r="I59" s="31"/>
      <c r="J59" s="47"/>
      <c r="K59" s="47"/>
      <c r="L59" s="47"/>
      <c r="M59" s="31"/>
      <c r="N59" s="33"/>
      <c r="O59" s="31"/>
      <c r="P59" s="47"/>
      <c r="Q59" s="47"/>
      <c r="R59" s="47"/>
      <c r="S59" s="31"/>
      <c r="T59" s="33"/>
      <c r="U59" s="31"/>
      <c r="V59" s="47"/>
      <c r="W59" s="47"/>
      <c r="X59" s="47"/>
      <c r="Y59" s="31"/>
      <c r="Z59" s="33"/>
      <c r="AA59" s="31"/>
      <c r="AB59" s="48"/>
      <c r="AC59" s="47"/>
      <c r="AD59" s="49"/>
      <c r="AE59" s="31"/>
      <c r="AF59" s="33"/>
      <c r="AG59" s="31"/>
      <c r="AH59" s="36"/>
      <c r="AI59" s="31"/>
      <c r="AJ59" s="31"/>
      <c r="AK59" s="31"/>
      <c r="AL59" s="31"/>
      <c r="AM59" s="31"/>
    </row>
    <row r="60" spans="1:39" ht="10.25" customHeight="1" x14ac:dyDescent="0.25">
      <c r="A60" s="58"/>
      <c r="B60" s="84" t="s">
        <v>90</v>
      </c>
      <c r="C60" s="23">
        <v>77190.806710215475</v>
      </c>
      <c r="D60" s="23">
        <v>86432.57701206705</v>
      </c>
      <c r="E60" s="23">
        <v>77789.365833060452</v>
      </c>
      <c r="F60" s="23">
        <v>13065.62619851447</v>
      </c>
      <c r="G60" s="23">
        <f t="shared" si="0"/>
        <v>0.77542799247072303</v>
      </c>
      <c r="H60" s="23">
        <f t="shared" si="1"/>
        <v>0.77542799247071981</v>
      </c>
      <c r="I60" s="23">
        <f t="shared" si="2"/>
        <v>100</v>
      </c>
      <c r="J60" s="24">
        <v>117555.71970917247</v>
      </c>
      <c r="K60" s="24">
        <v>91989.854675357565</v>
      </c>
      <c r="L60" s="24">
        <v>13905.695014463005</v>
      </c>
      <c r="M60" s="23">
        <f>(K60/D60-1)*100</f>
        <v>6.4296100560725433</v>
      </c>
      <c r="N60" s="25">
        <f>(K60-D60)/$J$60*100</f>
        <v>4.7273562503287536</v>
      </c>
      <c r="O60" s="23">
        <f>((K60-D60)/($Q$60-$J$60))*100</f>
        <v>50.770811125714943</v>
      </c>
      <c r="P60" s="24">
        <v>141337.64870740764</v>
      </c>
      <c r="Q60" s="24">
        <v>128501.53195851785</v>
      </c>
      <c r="R60" s="24">
        <v>15200.47783916544</v>
      </c>
      <c r="S60" s="23">
        <f>(Q60/J60-1)*100</f>
        <v>9.311169440691458</v>
      </c>
      <c r="T60" s="25">
        <f>(Q60-J60)/$J$60*100</f>
        <v>9.3111694406914687</v>
      </c>
      <c r="U60" s="23">
        <f>((Q60-J60)/($Q$60-$J$60))*100</f>
        <v>100</v>
      </c>
      <c r="V60" s="24">
        <v>170711.30006966498</v>
      </c>
      <c r="W60" s="24">
        <f>W58+W52</f>
        <v>153398.68258914448</v>
      </c>
      <c r="X60" s="24">
        <v>16497.60907004006</v>
      </c>
      <c r="Y60" s="23">
        <f>(W60/P60-1)*100</f>
        <v>8.5334898323554</v>
      </c>
      <c r="Z60" s="25">
        <f>(W60-P60)/$P$60*100</f>
        <v>8.5334898323554054</v>
      </c>
      <c r="AA60" s="23">
        <f>((W60-P60)/($W$60-$P$60))*100</f>
        <v>100</v>
      </c>
      <c r="AB60" s="26">
        <v>213390.73671176954</v>
      </c>
      <c r="AC60" s="24">
        <v>181129.00742023982</v>
      </c>
      <c r="AD60" s="27">
        <v>17504.380521055489</v>
      </c>
      <c r="AE60" s="23">
        <f>(AD60/X60-1)*100</f>
        <v>6.102529443758864</v>
      </c>
      <c r="AF60" s="25">
        <f>(AC60-V60)/$V$60*100</f>
        <v>6.1025294437588578</v>
      </c>
      <c r="AG60" s="23">
        <f>((AC60-V60)/($AC$60-$V$60))*100</f>
        <v>100</v>
      </c>
      <c r="AH60" s="28">
        <v>243259.28838570739</v>
      </c>
      <c r="AI60" s="23">
        <v>225670.47677336336</v>
      </c>
      <c r="AJ60" s="23">
        <v>18511.684052830271</v>
      </c>
      <c r="AK60" s="23">
        <f t="shared" si="16"/>
        <v>5.7545797211339567</v>
      </c>
      <c r="AL60" s="23">
        <f>(AI60-AB60)/AB$60*100</f>
        <v>5.7545797211339478</v>
      </c>
      <c r="AM60" s="23">
        <f>((AI60-AB60)/($AI$60-$AB$60))*100</f>
        <v>100</v>
      </c>
    </row>
    <row r="61" spans="1:39" x14ac:dyDescent="0.25">
      <c r="A61" s="85"/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>
        <v>153398.68258914448</v>
      </c>
      <c r="P61" s="86"/>
      <c r="Q61" s="86"/>
    </row>
    <row r="62" spans="1:39" x14ac:dyDescent="0.25">
      <c r="O62" s="87">
        <f>W60-O61</f>
        <v>0</v>
      </c>
      <c r="R62" s="87"/>
      <c r="S62" s="87">
        <v>181129.00742023985</v>
      </c>
      <c r="T62" s="87"/>
      <c r="U62" s="87">
        <v>6.1025294437588604</v>
      </c>
      <c r="V62" s="87"/>
      <c r="W62" s="87"/>
      <c r="X62" s="87"/>
    </row>
    <row r="63" spans="1:39" x14ac:dyDescent="0.25">
      <c r="S63" s="87">
        <f>AC60-S62</f>
        <v>0</v>
      </c>
    </row>
  </sheetData>
  <mergeCells count="6">
    <mergeCell ref="AH9:AM9"/>
    <mergeCell ref="F9:I9"/>
    <mergeCell ref="J9:O9"/>
    <mergeCell ref="P9:U9"/>
    <mergeCell ref="V9:AA9"/>
    <mergeCell ref="AB9:AG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O595"/>
  <sheetViews>
    <sheetView topLeftCell="A13" zoomScale="112" workbookViewId="0">
      <selection activeCell="J10" sqref="J10"/>
    </sheetView>
  </sheetViews>
  <sheetFormatPr baseColWidth="10" defaultRowHeight="14.5" x14ac:dyDescent="0.35"/>
  <sheetData>
    <row r="4" spans="2:13" ht="15" thickBot="1" x14ac:dyDescent="0.4"/>
    <row r="5" spans="2:13" x14ac:dyDescent="0.35">
      <c r="B5" s="97"/>
      <c r="C5" s="97"/>
      <c r="D5" s="97"/>
      <c r="E5" s="97"/>
      <c r="F5" s="97"/>
      <c r="G5" s="97"/>
      <c r="H5" s="97"/>
      <c r="I5" s="97"/>
      <c r="K5" s="142"/>
      <c r="L5" s="143">
        <v>2024</v>
      </c>
      <c r="M5" s="143">
        <v>2025</v>
      </c>
    </row>
    <row r="6" spans="2:13" ht="18" x14ac:dyDescent="0.35">
      <c r="B6" s="98"/>
      <c r="C6" s="160" t="s">
        <v>91</v>
      </c>
      <c r="D6" s="160"/>
      <c r="E6" s="160"/>
      <c r="F6" s="160"/>
      <c r="G6" s="160"/>
      <c r="H6" s="97"/>
      <c r="I6" s="97"/>
      <c r="K6" s="144" t="s">
        <v>166</v>
      </c>
      <c r="L6" s="145" t="s">
        <v>167</v>
      </c>
      <c r="M6" s="145" t="s">
        <v>167</v>
      </c>
    </row>
    <row r="7" spans="2:13" ht="26.5" x14ac:dyDescent="0.35">
      <c r="B7" s="98"/>
      <c r="C7" s="99">
        <v>2020</v>
      </c>
      <c r="D7" s="99">
        <v>2021</v>
      </c>
      <c r="E7" s="99">
        <v>2022</v>
      </c>
      <c r="F7" s="99" t="s">
        <v>92</v>
      </c>
      <c r="G7" s="99" t="s">
        <v>93</v>
      </c>
      <c r="H7" s="99">
        <v>2025</v>
      </c>
      <c r="I7" s="97"/>
      <c r="K7" s="164" t="s">
        <v>169</v>
      </c>
      <c r="L7" s="165"/>
      <c r="M7" s="165"/>
    </row>
    <row r="8" spans="2:13" x14ac:dyDescent="0.35">
      <c r="B8" s="98"/>
      <c r="C8" s="161" t="s">
        <v>94</v>
      </c>
      <c r="D8" s="161"/>
      <c r="E8" s="161"/>
      <c r="F8" s="161"/>
      <c r="G8" s="161"/>
      <c r="H8" s="97"/>
      <c r="I8" s="97"/>
      <c r="K8" s="146" t="s">
        <v>95</v>
      </c>
      <c r="L8" s="147">
        <v>198575.46300000002</v>
      </c>
      <c r="M8" s="147">
        <v>228107.45299999998</v>
      </c>
    </row>
    <row r="9" spans="2:13" x14ac:dyDescent="0.35">
      <c r="B9" s="100" t="s">
        <v>95</v>
      </c>
      <c r="C9" s="101">
        <v>1601208</v>
      </c>
      <c r="D9" s="101">
        <v>1802897</v>
      </c>
      <c r="E9" s="101">
        <v>2394630</v>
      </c>
      <c r="F9" s="101">
        <v>2842022</v>
      </c>
      <c r="G9" s="101">
        <v>3100234</v>
      </c>
      <c r="H9" s="101">
        <v>3407134.98</v>
      </c>
      <c r="I9" s="97"/>
      <c r="K9" s="146" t="s">
        <v>168</v>
      </c>
      <c r="L9" s="148">
        <v>71779.419391345276</v>
      </c>
      <c r="M9" s="148">
        <v>75313.606714506896</v>
      </c>
    </row>
    <row r="10" spans="2:13" x14ac:dyDescent="0.35">
      <c r="B10" s="100" t="s">
        <v>96</v>
      </c>
      <c r="C10" s="101">
        <v>86591</v>
      </c>
      <c r="D10" s="101">
        <v>93144</v>
      </c>
      <c r="E10" s="101">
        <v>115371</v>
      </c>
      <c r="F10" s="101">
        <v>140121</v>
      </c>
      <c r="G10" s="101">
        <v>191568</v>
      </c>
      <c r="H10" s="101">
        <v>201000</v>
      </c>
      <c r="I10" s="97"/>
      <c r="K10" s="166" t="s">
        <v>170</v>
      </c>
      <c r="L10" s="165"/>
      <c r="M10" s="165"/>
    </row>
    <row r="11" spans="2:13" x14ac:dyDescent="0.35">
      <c r="B11" s="100" t="s">
        <v>97</v>
      </c>
      <c r="C11" s="101">
        <v>15305</v>
      </c>
      <c r="D11" s="101">
        <v>16079</v>
      </c>
      <c r="E11" s="101">
        <v>13578</v>
      </c>
      <c r="F11" s="101">
        <v>11287</v>
      </c>
      <c r="G11" s="101">
        <v>43590</v>
      </c>
      <c r="H11" s="101">
        <v>209306.58</v>
      </c>
      <c r="I11" s="97"/>
      <c r="K11" s="146" t="s">
        <v>95</v>
      </c>
      <c r="L11" s="147">
        <v>409410.15100000007</v>
      </c>
      <c r="M11" s="147">
        <v>519360.72699999996</v>
      </c>
    </row>
    <row r="12" spans="2:13" ht="34.5" x14ac:dyDescent="0.35">
      <c r="B12" s="100" t="s">
        <v>98</v>
      </c>
      <c r="C12" s="101">
        <v>6484</v>
      </c>
      <c r="D12" s="101">
        <v>4525</v>
      </c>
      <c r="E12" s="101">
        <v>11011</v>
      </c>
      <c r="F12" s="101">
        <v>4690</v>
      </c>
      <c r="G12" s="101">
        <v>2790</v>
      </c>
      <c r="H12" s="101">
        <v>1151.8655799999999</v>
      </c>
      <c r="I12" s="97"/>
      <c r="K12" s="146" t="s">
        <v>96</v>
      </c>
      <c r="L12" s="148">
        <v>24002.747553011355</v>
      </c>
      <c r="M12" s="148">
        <v>25184.565500860761</v>
      </c>
    </row>
    <row r="13" spans="2:13" ht="34.5" x14ac:dyDescent="0.35">
      <c r="B13" s="100" t="s">
        <v>99</v>
      </c>
      <c r="C13" s="101">
        <v>10076</v>
      </c>
      <c r="D13" s="101">
        <v>7654</v>
      </c>
      <c r="E13" s="102">
        <v>672</v>
      </c>
      <c r="F13" s="101">
        <v>3616</v>
      </c>
      <c r="G13" s="101">
        <v>6451</v>
      </c>
      <c r="H13" s="101">
        <v>7929.2746100000004</v>
      </c>
      <c r="I13" s="97"/>
      <c r="K13" s="167" t="s">
        <v>171</v>
      </c>
      <c r="L13" s="165"/>
      <c r="M13" s="165"/>
    </row>
    <row r="14" spans="2:13" ht="23" x14ac:dyDescent="0.35">
      <c r="B14" s="100" t="s">
        <v>100</v>
      </c>
      <c r="C14" s="101">
        <v>31501</v>
      </c>
      <c r="D14" s="101">
        <v>31662</v>
      </c>
      <c r="E14" s="101">
        <v>28306</v>
      </c>
      <c r="F14" s="101">
        <v>34526</v>
      </c>
      <c r="G14" s="101">
        <v>27939</v>
      </c>
      <c r="H14" s="101">
        <v>28036.144799999998</v>
      </c>
      <c r="I14" s="97"/>
      <c r="K14" s="146" t="s">
        <v>95</v>
      </c>
      <c r="L14" s="147">
        <v>192367.18524780002</v>
      </c>
      <c r="M14" s="148">
        <v>194047.64303658417</v>
      </c>
    </row>
    <row r="15" spans="2:13" x14ac:dyDescent="0.35">
      <c r="B15" s="100" t="s">
        <v>101</v>
      </c>
      <c r="C15" s="101">
        <v>26678</v>
      </c>
      <c r="D15" s="101">
        <v>29023</v>
      </c>
      <c r="E15" s="101">
        <v>34838</v>
      </c>
      <c r="F15" s="101">
        <v>34463</v>
      </c>
      <c r="G15" s="101">
        <v>42953</v>
      </c>
      <c r="H15" s="101">
        <v>46251.715709999997</v>
      </c>
      <c r="I15" s="97"/>
      <c r="K15" s="146" t="s">
        <v>96</v>
      </c>
      <c r="L15" s="148">
        <v>31660.408681680055</v>
      </c>
      <c r="M15" s="148">
        <v>33219.265188986952</v>
      </c>
    </row>
    <row r="16" spans="2:13" ht="35.5" x14ac:dyDescent="0.35">
      <c r="B16" s="100" t="s">
        <v>102</v>
      </c>
      <c r="C16" s="102">
        <v>226</v>
      </c>
      <c r="D16" s="102">
        <v>209</v>
      </c>
      <c r="E16" s="102">
        <v>289</v>
      </c>
      <c r="F16" s="102">
        <v>457</v>
      </c>
      <c r="G16" s="102">
        <v>337</v>
      </c>
      <c r="H16" s="101">
        <v>94.506200000000007</v>
      </c>
      <c r="I16" s="97"/>
      <c r="K16" s="168" t="s">
        <v>172</v>
      </c>
      <c r="L16" s="165"/>
      <c r="M16" s="169"/>
    </row>
    <row r="17" spans="2:13" x14ac:dyDescent="0.35">
      <c r="B17" s="100" t="s">
        <v>103</v>
      </c>
      <c r="C17" s="101">
        <v>1712</v>
      </c>
      <c r="D17" s="101">
        <v>2422</v>
      </c>
      <c r="E17" s="101">
        <v>2435</v>
      </c>
      <c r="F17" s="101">
        <v>1795</v>
      </c>
      <c r="G17" s="101">
        <v>2849</v>
      </c>
      <c r="H17" s="101">
        <v>1018.1120000000001</v>
      </c>
      <c r="I17" s="97"/>
      <c r="J17" s="88"/>
      <c r="K17" s="146" t="s">
        <v>95</v>
      </c>
      <c r="L17" s="148">
        <v>0</v>
      </c>
      <c r="M17" s="148">
        <v>0</v>
      </c>
    </row>
    <row r="18" spans="2:13" ht="34.5" x14ac:dyDescent="0.35">
      <c r="B18" s="100" t="s">
        <v>104</v>
      </c>
      <c r="C18" s="103">
        <v>8737</v>
      </c>
      <c r="D18" s="103">
        <v>8499</v>
      </c>
      <c r="E18" s="103">
        <v>8499</v>
      </c>
      <c r="F18" s="103">
        <v>8430</v>
      </c>
      <c r="G18" s="103">
        <v>6879</v>
      </c>
      <c r="H18" s="103">
        <v>6692.0232900000001</v>
      </c>
      <c r="I18" s="97"/>
      <c r="K18" s="146" t="s">
        <v>96</v>
      </c>
      <c r="L18" s="148">
        <v>0</v>
      </c>
      <c r="M18" s="148">
        <v>0</v>
      </c>
    </row>
    <row r="19" spans="2:13" x14ac:dyDescent="0.35">
      <c r="K19" s="149" t="s">
        <v>97</v>
      </c>
      <c r="L19" s="148">
        <v>42229.862746149134</v>
      </c>
      <c r="M19" s="148">
        <v>200440.35864374001</v>
      </c>
    </row>
    <row r="29" spans="2:13" x14ac:dyDescent="0.35"/>
    <row r="96" spans="14:14" x14ac:dyDescent="0.35"/>
    <row r="131" spans="12:12" x14ac:dyDescent="0.35"/>
    <row r="137" spans="12:12" x14ac:dyDescent="0.35"/>
    <row r="155" spans="12:12" x14ac:dyDescent="0.35"/>
    <row r="161" spans="12:14" x14ac:dyDescent="0.35"/>
    <row r="174" spans="12:14" x14ac:dyDescent="0.35"/>
    <row r="217" spans="12:12" x14ac:dyDescent="0.35"/>
    <row r="235" spans="12:12" x14ac:dyDescent="0.35"/>
    <row r="265" spans="12:14" x14ac:dyDescent="0.35"/>
    <row r="266" spans="12:14" x14ac:dyDescent="0.35"/>
    <row r="277" spans="12:12" x14ac:dyDescent="0.35"/>
    <row r="295" spans="12:12" x14ac:dyDescent="0.35"/>
    <row r="319" spans="12:12" x14ac:dyDescent="0.35"/>
    <row r="325" spans="12:12" x14ac:dyDescent="0.35"/>
    <row r="375" spans="12:12" x14ac:dyDescent="0.35"/>
    <row r="381" spans="12:12" x14ac:dyDescent="0.35"/>
    <row r="387" spans="12:15" x14ac:dyDescent="0.35"/>
    <row r="390" spans="12:15" x14ac:dyDescent="0.35"/>
    <row r="395" spans="12:15" x14ac:dyDescent="0.35"/>
    <row r="438" spans="14:14" x14ac:dyDescent="0.35"/>
    <row r="455" spans="12:12" x14ac:dyDescent="0.35"/>
    <row r="550" spans="12:12" x14ac:dyDescent="0.35"/>
    <row r="559" spans="12:12" x14ac:dyDescent="0.35"/>
    <row r="595" spans="12:12" x14ac:dyDescent="0.35"/>
  </sheetData>
  <mergeCells count="2">
    <mergeCell ref="C6:G6"/>
    <mergeCell ref="C8:G8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0"/>
  <sheetViews>
    <sheetView workbookViewId="0">
      <selection activeCell="C32" sqref="C32"/>
    </sheetView>
  </sheetViews>
  <sheetFormatPr baseColWidth="10" defaultRowHeight="14.5" x14ac:dyDescent="0.35"/>
  <cols>
    <col min="3" max="3" width="11.26953125" bestFit="1" customWidth="1"/>
    <col min="6" max="6" width="12" bestFit="1" customWidth="1"/>
  </cols>
  <sheetData>
    <row r="1" spans="1:7" x14ac:dyDescent="0.35">
      <c r="A1" s="162" t="s">
        <v>105</v>
      </c>
      <c r="B1" s="163">
        <v>2024</v>
      </c>
      <c r="C1" s="163"/>
      <c r="D1" s="163"/>
      <c r="E1" s="163">
        <v>2025</v>
      </c>
      <c r="F1" s="163"/>
      <c r="G1" s="163"/>
    </row>
    <row r="2" spans="1:7" x14ac:dyDescent="0.35">
      <c r="A2" s="162"/>
      <c r="B2" s="89" t="s">
        <v>106</v>
      </c>
      <c r="C2" s="89" t="s">
        <v>107</v>
      </c>
      <c r="D2" s="89" t="s">
        <v>108</v>
      </c>
      <c r="E2" s="89" t="s">
        <v>106</v>
      </c>
      <c r="F2" s="89" t="s">
        <v>107</v>
      </c>
      <c r="G2" s="89" t="s">
        <v>108</v>
      </c>
    </row>
    <row r="3" spans="1:7" x14ac:dyDescent="0.35">
      <c r="A3" s="90" t="s">
        <v>109</v>
      </c>
      <c r="B3" s="91">
        <v>4</v>
      </c>
      <c r="C3" s="92">
        <v>311318142</v>
      </c>
      <c r="D3" s="91">
        <v>656</v>
      </c>
      <c r="E3" s="91">
        <v>9</v>
      </c>
      <c r="F3" s="92">
        <v>405265281</v>
      </c>
      <c r="G3" s="92">
        <v>1071</v>
      </c>
    </row>
    <row r="4" spans="1:7" ht="15" thickBot="1" x14ac:dyDescent="0.4">
      <c r="A4" s="93" t="s">
        <v>110</v>
      </c>
      <c r="B4" s="94">
        <v>1</v>
      </c>
      <c r="C4" s="95">
        <v>122884</v>
      </c>
      <c r="D4" s="94">
        <v>0</v>
      </c>
      <c r="E4" s="94">
        <v>1</v>
      </c>
      <c r="F4" s="95">
        <v>21967222</v>
      </c>
      <c r="G4" s="94">
        <v>493</v>
      </c>
    </row>
    <row r="5" spans="1:7" ht="15" thickBot="1" x14ac:dyDescent="0.4">
      <c r="A5" s="93" t="s">
        <v>111</v>
      </c>
      <c r="B5" s="94">
        <v>2</v>
      </c>
      <c r="C5" s="95">
        <v>65743261</v>
      </c>
      <c r="D5" s="94">
        <v>150</v>
      </c>
      <c r="E5" s="94">
        <v>5</v>
      </c>
      <c r="F5" s="95">
        <v>295836124</v>
      </c>
      <c r="G5" s="94">
        <v>428</v>
      </c>
    </row>
    <row r="6" spans="1:7" ht="15" thickBot="1" x14ac:dyDescent="0.4">
      <c r="A6" s="93" t="s">
        <v>112</v>
      </c>
      <c r="B6" s="94">
        <v>0</v>
      </c>
      <c r="C6" s="94">
        <v>0</v>
      </c>
      <c r="D6" s="94">
        <v>0</v>
      </c>
      <c r="E6" s="94">
        <v>3</v>
      </c>
      <c r="F6" s="95">
        <v>87461935</v>
      </c>
      <c r="G6" s="94">
        <v>150</v>
      </c>
    </row>
    <row r="7" spans="1:7" ht="15" thickBot="1" x14ac:dyDescent="0.4">
      <c r="A7" s="93" t="s">
        <v>113</v>
      </c>
      <c r="B7" s="94">
        <v>1</v>
      </c>
      <c r="C7" s="95">
        <v>245451997</v>
      </c>
      <c r="D7" s="94">
        <v>506</v>
      </c>
      <c r="E7" s="94">
        <v>0</v>
      </c>
      <c r="F7" s="94">
        <v>0</v>
      </c>
      <c r="G7" s="94">
        <v>0</v>
      </c>
    </row>
    <row r="8" spans="1:7" x14ac:dyDescent="0.35">
      <c r="A8" s="90" t="s">
        <v>114</v>
      </c>
      <c r="B8" s="91">
        <v>1</v>
      </c>
      <c r="C8" s="92">
        <v>28152298</v>
      </c>
      <c r="D8" s="91">
        <v>30</v>
      </c>
      <c r="E8" s="91">
        <v>3</v>
      </c>
      <c r="F8" s="92">
        <v>394931750</v>
      </c>
      <c r="G8" s="91">
        <v>319</v>
      </c>
    </row>
    <row r="9" spans="1:7" ht="15" thickBot="1" x14ac:dyDescent="0.4">
      <c r="A9" s="93" t="s">
        <v>115</v>
      </c>
      <c r="B9" s="94">
        <v>1</v>
      </c>
      <c r="C9" s="95">
        <v>28152298</v>
      </c>
      <c r="D9" s="94">
        <v>30</v>
      </c>
      <c r="E9" s="94">
        <v>0</v>
      </c>
      <c r="F9" s="94">
        <v>0</v>
      </c>
      <c r="G9" s="94">
        <v>0</v>
      </c>
    </row>
    <row r="10" spans="1:7" ht="15" thickBot="1" x14ac:dyDescent="0.4">
      <c r="A10" s="93" t="s">
        <v>116</v>
      </c>
      <c r="B10" s="94">
        <v>0</v>
      </c>
      <c r="C10" s="94">
        <v>0</v>
      </c>
      <c r="D10" s="94">
        <v>0</v>
      </c>
      <c r="E10" s="94">
        <v>1</v>
      </c>
      <c r="F10" s="95">
        <v>378667589</v>
      </c>
      <c r="G10" s="94">
        <v>70</v>
      </c>
    </row>
    <row r="11" spans="1:7" ht="15" thickBot="1" x14ac:dyDescent="0.4">
      <c r="A11" s="93" t="s">
        <v>117</v>
      </c>
      <c r="B11" s="94">
        <v>0</v>
      </c>
      <c r="C11" s="94">
        <v>0</v>
      </c>
      <c r="D11" s="94">
        <v>0</v>
      </c>
      <c r="E11" s="94">
        <v>2</v>
      </c>
      <c r="F11" s="95">
        <v>16264161</v>
      </c>
      <c r="G11" s="94">
        <v>249</v>
      </c>
    </row>
    <row r="12" spans="1:7" x14ac:dyDescent="0.35">
      <c r="A12" s="90" t="s">
        <v>118</v>
      </c>
      <c r="B12" s="91">
        <v>12</v>
      </c>
      <c r="C12" s="92">
        <v>1036776273</v>
      </c>
      <c r="D12" s="92">
        <v>1187</v>
      </c>
      <c r="E12" s="91">
        <v>22</v>
      </c>
      <c r="F12" s="92">
        <v>3152570476</v>
      </c>
      <c r="G12" s="92">
        <v>2728</v>
      </c>
    </row>
    <row r="13" spans="1:7" ht="15" thickBot="1" x14ac:dyDescent="0.4">
      <c r="A13" s="93" t="s">
        <v>119</v>
      </c>
      <c r="B13" s="94">
        <v>5</v>
      </c>
      <c r="C13" s="95">
        <v>942188725</v>
      </c>
      <c r="D13" s="94">
        <v>245</v>
      </c>
      <c r="E13" s="94">
        <v>9</v>
      </c>
      <c r="F13" s="95">
        <v>2028633591</v>
      </c>
      <c r="G13" s="94">
        <v>941</v>
      </c>
    </row>
    <row r="14" spans="1:7" ht="15" thickBot="1" x14ac:dyDescent="0.4">
      <c r="A14" s="93" t="s">
        <v>120</v>
      </c>
      <c r="B14" s="94">
        <v>0</v>
      </c>
      <c r="C14" s="94">
        <v>0</v>
      </c>
      <c r="D14" s="94">
        <v>0</v>
      </c>
      <c r="E14" s="94">
        <v>2</v>
      </c>
      <c r="F14" s="95">
        <v>528271051</v>
      </c>
      <c r="G14" s="94">
        <v>300</v>
      </c>
    </row>
    <row r="15" spans="1:7" ht="15" thickBot="1" x14ac:dyDescent="0.4">
      <c r="A15" s="93" t="s">
        <v>121</v>
      </c>
      <c r="B15" s="94">
        <v>4</v>
      </c>
      <c r="C15" s="95">
        <v>41188050</v>
      </c>
      <c r="D15" s="94">
        <v>166</v>
      </c>
      <c r="E15" s="94">
        <v>5</v>
      </c>
      <c r="F15" s="95">
        <v>285817847</v>
      </c>
      <c r="G15" s="94">
        <v>316</v>
      </c>
    </row>
    <row r="16" spans="1:7" ht="15" thickBot="1" x14ac:dyDescent="0.4">
      <c r="A16" s="93" t="s">
        <v>122</v>
      </c>
      <c r="B16" s="94">
        <v>0</v>
      </c>
      <c r="C16" s="94">
        <v>0</v>
      </c>
      <c r="D16" s="94">
        <v>0</v>
      </c>
      <c r="E16" s="94">
        <v>2</v>
      </c>
      <c r="F16" s="95">
        <v>86613738</v>
      </c>
      <c r="G16" s="94">
        <v>312</v>
      </c>
    </row>
    <row r="17" spans="1:7" ht="15" thickBot="1" x14ac:dyDescent="0.4">
      <c r="A17" s="93" t="s">
        <v>123</v>
      </c>
      <c r="B17" s="94">
        <v>1</v>
      </c>
      <c r="C17" s="95">
        <v>19554446</v>
      </c>
      <c r="D17" s="94">
        <v>130</v>
      </c>
      <c r="E17" s="94">
        <v>4</v>
      </c>
      <c r="F17" s="95">
        <v>223234249</v>
      </c>
      <c r="G17" s="94">
        <v>859</v>
      </c>
    </row>
    <row r="18" spans="1:7" ht="15" thickBot="1" x14ac:dyDescent="0.4">
      <c r="A18" s="93" t="s">
        <v>124</v>
      </c>
      <c r="B18" s="94">
        <v>1</v>
      </c>
      <c r="C18" s="95">
        <v>17582882</v>
      </c>
      <c r="D18" s="94">
        <v>0</v>
      </c>
      <c r="E18" s="94">
        <v>0</v>
      </c>
      <c r="F18" s="94">
        <v>0</v>
      </c>
      <c r="G18" s="94">
        <v>0</v>
      </c>
    </row>
    <row r="19" spans="1:7" ht="15" thickBot="1" x14ac:dyDescent="0.4">
      <c r="A19" s="93" t="s">
        <v>125</v>
      </c>
      <c r="B19" s="94">
        <v>1</v>
      </c>
      <c r="C19" s="95">
        <v>16262171</v>
      </c>
      <c r="D19" s="94">
        <v>646</v>
      </c>
      <c r="E19" s="94">
        <v>0</v>
      </c>
      <c r="F19" s="94">
        <v>0</v>
      </c>
      <c r="G19" s="94">
        <v>0</v>
      </c>
    </row>
    <row r="20" spans="1:7" x14ac:dyDescent="0.35">
      <c r="A20" s="90" t="s">
        <v>126</v>
      </c>
      <c r="B20" s="91">
        <v>12</v>
      </c>
      <c r="C20" s="92">
        <v>132195279</v>
      </c>
      <c r="D20" s="91">
        <v>380</v>
      </c>
      <c r="E20" s="91">
        <v>11</v>
      </c>
      <c r="F20" s="92">
        <v>375776342</v>
      </c>
      <c r="G20" s="91">
        <v>573</v>
      </c>
    </row>
    <row r="21" spans="1:7" ht="15" thickBot="1" x14ac:dyDescent="0.4">
      <c r="A21" s="93" t="s">
        <v>127</v>
      </c>
      <c r="B21" s="94">
        <v>1</v>
      </c>
      <c r="C21" s="95">
        <v>18425332</v>
      </c>
      <c r="D21" s="94">
        <v>39</v>
      </c>
      <c r="E21" s="94">
        <v>0</v>
      </c>
      <c r="F21" s="94">
        <v>0</v>
      </c>
      <c r="G21" s="94">
        <v>0</v>
      </c>
    </row>
    <row r="22" spans="1:7" ht="15" thickBot="1" x14ac:dyDescent="0.4">
      <c r="A22" s="93" t="s">
        <v>128</v>
      </c>
      <c r="B22" s="94">
        <v>4</v>
      </c>
      <c r="C22" s="95">
        <v>43775078</v>
      </c>
      <c r="D22" s="94">
        <v>133</v>
      </c>
      <c r="E22" s="94">
        <v>0</v>
      </c>
      <c r="F22" s="94">
        <v>0</v>
      </c>
      <c r="G22" s="94">
        <v>0</v>
      </c>
    </row>
    <row r="23" spans="1:7" ht="15" thickBot="1" x14ac:dyDescent="0.4">
      <c r="A23" s="93" t="s">
        <v>129</v>
      </c>
      <c r="B23" s="94">
        <v>3</v>
      </c>
      <c r="C23" s="95">
        <v>25245668</v>
      </c>
      <c r="D23" s="94">
        <v>100</v>
      </c>
      <c r="E23" s="94">
        <v>5</v>
      </c>
      <c r="F23" s="95">
        <v>322952068</v>
      </c>
      <c r="G23" s="94">
        <v>367</v>
      </c>
    </row>
    <row r="24" spans="1:7" ht="15" thickBot="1" x14ac:dyDescent="0.4">
      <c r="A24" s="93" t="s">
        <v>130</v>
      </c>
      <c r="B24" s="94">
        <v>0</v>
      </c>
      <c r="C24" s="94">
        <v>0</v>
      </c>
      <c r="D24" s="94">
        <v>0</v>
      </c>
      <c r="E24" s="94">
        <v>1</v>
      </c>
      <c r="F24" s="95">
        <v>8152417</v>
      </c>
      <c r="G24" s="94">
        <v>70</v>
      </c>
    </row>
    <row r="25" spans="1:7" ht="15" thickBot="1" x14ac:dyDescent="0.4">
      <c r="A25" s="93" t="s">
        <v>131</v>
      </c>
      <c r="B25" s="94">
        <v>1</v>
      </c>
      <c r="C25" s="95">
        <v>2493787</v>
      </c>
      <c r="D25" s="94">
        <v>23</v>
      </c>
      <c r="E25" s="94">
        <v>0</v>
      </c>
      <c r="F25" s="94">
        <v>0</v>
      </c>
      <c r="G25" s="94">
        <v>0</v>
      </c>
    </row>
    <row r="26" spans="1:7" ht="15" thickBot="1" x14ac:dyDescent="0.4">
      <c r="A26" s="93" t="s">
        <v>132</v>
      </c>
      <c r="B26" s="94">
        <v>1</v>
      </c>
      <c r="C26" s="95">
        <v>1384508</v>
      </c>
      <c r="D26" s="94">
        <v>25</v>
      </c>
      <c r="E26" s="94">
        <v>3</v>
      </c>
      <c r="F26" s="95">
        <v>34389652</v>
      </c>
      <c r="G26" s="94">
        <v>96</v>
      </c>
    </row>
    <row r="27" spans="1:7" ht="15" thickBot="1" x14ac:dyDescent="0.4">
      <c r="A27" s="93" t="s">
        <v>133</v>
      </c>
      <c r="B27" s="94">
        <v>0</v>
      </c>
      <c r="C27" s="94">
        <v>0</v>
      </c>
      <c r="D27" s="94">
        <v>0</v>
      </c>
      <c r="E27" s="94">
        <v>1</v>
      </c>
      <c r="F27" s="95">
        <v>7710263</v>
      </c>
      <c r="G27" s="94">
        <v>40</v>
      </c>
    </row>
    <row r="28" spans="1:7" ht="15" thickBot="1" x14ac:dyDescent="0.4">
      <c r="A28" s="93" t="s">
        <v>134</v>
      </c>
      <c r="B28" s="94">
        <v>2</v>
      </c>
      <c r="C28" s="95">
        <v>40870906</v>
      </c>
      <c r="D28" s="94">
        <v>60</v>
      </c>
      <c r="E28" s="94">
        <v>0</v>
      </c>
      <c r="F28" s="94">
        <v>0</v>
      </c>
      <c r="G28" s="94">
        <v>0</v>
      </c>
    </row>
    <row r="29" spans="1:7" ht="15" thickBot="1" x14ac:dyDescent="0.4">
      <c r="A29" s="93" t="s">
        <v>135</v>
      </c>
      <c r="B29" s="94">
        <v>0</v>
      </c>
      <c r="C29" s="94">
        <v>0</v>
      </c>
      <c r="D29" s="94">
        <v>0</v>
      </c>
      <c r="E29" s="94">
        <v>1</v>
      </c>
      <c r="F29" s="95">
        <v>2571942</v>
      </c>
      <c r="G29" s="94">
        <v>0</v>
      </c>
    </row>
    <row r="30" spans="1:7" x14ac:dyDescent="0.35">
      <c r="A30" s="89" t="s">
        <v>136</v>
      </c>
      <c r="B30" s="89">
        <v>29</v>
      </c>
      <c r="C30" s="96">
        <v>1508441992</v>
      </c>
      <c r="D30" s="96">
        <v>2253</v>
      </c>
      <c r="E30" s="89">
        <v>45</v>
      </c>
      <c r="F30" s="96">
        <v>4328543848</v>
      </c>
      <c r="G30" s="96">
        <v>4691</v>
      </c>
    </row>
  </sheetData>
  <mergeCells count="3">
    <mergeCell ref="A1:A2"/>
    <mergeCell ref="B1:D1"/>
    <mergeCell ref="E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M61"/>
  <sheetViews>
    <sheetView workbookViewId="0">
      <selection activeCell="J8" sqref="J8"/>
    </sheetView>
  </sheetViews>
  <sheetFormatPr baseColWidth="10" defaultRowHeight="14.5" x14ac:dyDescent="0.35"/>
  <cols>
    <col min="1" max="1" width="26.1796875" customWidth="1"/>
    <col min="2" max="2" width="17.453125" customWidth="1"/>
  </cols>
  <sheetData>
    <row r="7" spans="1:7" ht="15" thickBot="1" x14ac:dyDescent="0.4"/>
    <row r="8" spans="1:7" ht="15" thickBot="1" x14ac:dyDescent="0.4">
      <c r="A8" s="104"/>
      <c r="B8" s="105">
        <v>2020</v>
      </c>
      <c r="C8" s="105">
        <v>2021</v>
      </c>
      <c r="D8" s="105">
        <v>2022</v>
      </c>
      <c r="E8" s="105">
        <v>2023</v>
      </c>
      <c r="F8" s="131">
        <v>2024</v>
      </c>
      <c r="G8" s="132">
        <v>2025</v>
      </c>
    </row>
    <row r="9" spans="1:7" ht="15" thickBot="1" x14ac:dyDescent="0.4">
      <c r="A9" s="104" t="s">
        <v>137</v>
      </c>
      <c r="B9" s="106">
        <f>+B10+B15</f>
        <v>4070.78</v>
      </c>
      <c r="C9" s="106">
        <f t="shared" ref="C9:F9" si="0">+C10+C15</f>
        <v>4693.1100000000006</v>
      </c>
      <c r="D9" s="106">
        <f t="shared" si="0"/>
        <v>5447.31</v>
      </c>
      <c r="E9" s="106">
        <f t="shared" si="0"/>
        <v>6627</v>
      </c>
      <c r="F9" s="106">
        <f t="shared" si="0"/>
        <v>7382.22</v>
      </c>
      <c r="G9" s="106">
        <f>+G10+G15</f>
        <v>8565.4</v>
      </c>
    </row>
    <row r="10" spans="1:7" ht="15" thickBot="1" x14ac:dyDescent="0.4">
      <c r="A10" s="107" t="s">
        <v>138</v>
      </c>
      <c r="B10" s="109">
        <f>B11+B12+B13+B14</f>
        <v>1235.83</v>
      </c>
      <c r="C10" s="108">
        <v>1301.02</v>
      </c>
      <c r="D10" s="108">
        <v>1251.75</v>
      </c>
      <c r="E10" s="109">
        <v>1254.2</v>
      </c>
      <c r="F10" s="110">
        <v>1202.26</v>
      </c>
      <c r="G10" s="110">
        <v>1171.55</v>
      </c>
    </row>
    <row r="11" spans="1:7" ht="15" thickBot="1" x14ac:dyDescent="0.4">
      <c r="A11" s="111" t="s">
        <v>139</v>
      </c>
      <c r="B11" s="114">
        <v>67.06</v>
      </c>
      <c r="C11" s="112">
        <v>75.14</v>
      </c>
      <c r="D11" s="112">
        <v>107.38</v>
      </c>
      <c r="E11" s="112">
        <v>81.64</v>
      </c>
      <c r="F11" s="113">
        <v>66.86</v>
      </c>
      <c r="G11" s="113">
        <v>71.12</v>
      </c>
    </row>
    <row r="12" spans="1:7" ht="15" thickBot="1" x14ac:dyDescent="0.4">
      <c r="A12" s="111" t="s">
        <v>140</v>
      </c>
      <c r="B12" s="114">
        <v>648.80999999999995</v>
      </c>
      <c r="C12" s="112">
        <v>727.64</v>
      </c>
      <c r="D12" s="112">
        <v>732.23</v>
      </c>
      <c r="E12" s="112">
        <v>785.45</v>
      </c>
      <c r="F12" s="113">
        <v>773.46</v>
      </c>
      <c r="G12" s="113">
        <v>750.43</v>
      </c>
    </row>
    <row r="13" spans="1:7" ht="15" thickBot="1" x14ac:dyDescent="0.4">
      <c r="A13" s="111" t="s">
        <v>141</v>
      </c>
      <c r="B13" s="114">
        <v>177.17</v>
      </c>
      <c r="C13" s="112">
        <v>163.78</v>
      </c>
      <c r="D13" s="112">
        <v>152.16</v>
      </c>
      <c r="E13" s="112">
        <v>133.02000000000001</v>
      </c>
      <c r="F13" s="113">
        <v>116.44</v>
      </c>
      <c r="G13" s="113">
        <v>108.7</v>
      </c>
    </row>
    <row r="14" spans="1:7" ht="15" thickBot="1" x14ac:dyDescent="0.4">
      <c r="A14" s="111" t="s">
        <v>142</v>
      </c>
      <c r="B14" s="114">
        <v>342.79</v>
      </c>
      <c r="C14" s="112">
        <v>334.46</v>
      </c>
      <c r="D14" s="112">
        <v>259.98</v>
      </c>
      <c r="E14" s="112">
        <v>254.09</v>
      </c>
      <c r="F14" s="113">
        <v>245.51</v>
      </c>
      <c r="G14" s="113">
        <v>241.3</v>
      </c>
    </row>
    <row r="15" spans="1:7" ht="15" thickBot="1" x14ac:dyDescent="0.4">
      <c r="A15" s="107" t="s">
        <v>143</v>
      </c>
      <c r="B15" s="109">
        <f>+B16+B17+B18+B19+B20</f>
        <v>2834.9500000000003</v>
      </c>
      <c r="C15" s="108">
        <v>3392.09</v>
      </c>
      <c r="D15" s="108">
        <v>4195.5600000000004</v>
      </c>
      <c r="E15" s="109">
        <v>5372.8</v>
      </c>
      <c r="F15" s="110">
        <v>6179.96</v>
      </c>
      <c r="G15" s="110">
        <v>7393.85</v>
      </c>
    </row>
    <row r="16" spans="1:7" ht="15" thickBot="1" x14ac:dyDescent="0.4">
      <c r="A16" s="111" t="s">
        <v>144</v>
      </c>
      <c r="B16" s="114">
        <v>371.13</v>
      </c>
      <c r="C16" s="112">
        <v>211.96</v>
      </c>
      <c r="D16" s="112">
        <v>381.89</v>
      </c>
      <c r="E16" s="112">
        <v>246.15</v>
      </c>
      <c r="F16" s="113">
        <v>346.31</v>
      </c>
      <c r="G16" s="113">
        <v>383.58</v>
      </c>
    </row>
    <row r="17" spans="1:13" ht="15" thickBot="1" x14ac:dyDescent="0.4">
      <c r="A17" s="111" t="s">
        <v>145</v>
      </c>
      <c r="B17" s="114">
        <v>37.14</v>
      </c>
      <c r="C17" s="112">
        <v>36.24</v>
      </c>
      <c r="D17" s="112">
        <v>40.92</v>
      </c>
      <c r="E17" s="112">
        <v>40.26</v>
      </c>
      <c r="F17" s="113">
        <v>46.64</v>
      </c>
      <c r="G17" s="113">
        <v>46.52</v>
      </c>
    </row>
    <row r="18" spans="1:13" ht="15" thickBot="1" x14ac:dyDescent="0.4">
      <c r="A18" s="111" t="s">
        <v>146</v>
      </c>
      <c r="B18" s="114">
        <v>778.11</v>
      </c>
      <c r="C18" s="115">
        <v>1171.6300000000001</v>
      </c>
      <c r="D18" s="115">
        <v>1510.34</v>
      </c>
      <c r="E18" s="112">
        <v>1948.72</v>
      </c>
      <c r="F18" s="113">
        <v>2095.4</v>
      </c>
      <c r="G18" s="113">
        <v>2411.0300000000002</v>
      </c>
    </row>
    <row r="19" spans="1:13" ht="15" thickBot="1" x14ac:dyDescent="0.4">
      <c r="A19" s="111" t="s">
        <v>147</v>
      </c>
      <c r="B19" s="114">
        <v>1512.26</v>
      </c>
      <c r="C19" s="115">
        <v>1778.69</v>
      </c>
      <c r="D19" s="115">
        <v>2157.96</v>
      </c>
      <c r="E19" s="112">
        <v>3015.33</v>
      </c>
      <c r="F19" s="113">
        <v>3448.12</v>
      </c>
      <c r="G19" s="113">
        <v>4435.26</v>
      </c>
    </row>
    <row r="20" spans="1:13" ht="15" thickBot="1" x14ac:dyDescent="0.4">
      <c r="A20" s="111" t="s">
        <v>148</v>
      </c>
      <c r="B20" s="114">
        <v>136.31</v>
      </c>
      <c r="C20" s="112">
        <v>193.56</v>
      </c>
      <c r="D20" s="112">
        <v>104.46</v>
      </c>
      <c r="E20" s="112">
        <v>122.34</v>
      </c>
      <c r="F20" s="113">
        <v>243.5</v>
      </c>
      <c r="G20" s="113">
        <v>117.46</v>
      </c>
    </row>
    <row r="21" spans="1:13" ht="15" thickBot="1" x14ac:dyDescent="0.4">
      <c r="A21" s="116" t="s">
        <v>149</v>
      </c>
      <c r="B21" s="117">
        <f>+B22+B23+B25</f>
        <v>178.35</v>
      </c>
      <c r="C21" s="117">
        <f t="shared" ref="C21:F21" si="1">+C22+C23+C25</f>
        <v>174.87</v>
      </c>
      <c r="D21" s="117">
        <f t="shared" si="1"/>
        <v>54.38</v>
      </c>
      <c r="E21" s="117">
        <f t="shared" si="1"/>
        <v>61.510000000000005</v>
      </c>
      <c r="F21" s="117">
        <f t="shared" si="1"/>
        <v>68.05</v>
      </c>
      <c r="G21" s="113">
        <f>+G22+G25</f>
        <v>143.25</v>
      </c>
    </row>
    <row r="22" spans="1:13" ht="15" thickBot="1" x14ac:dyDescent="0.4">
      <c r="A22" s="118" t="s">
        <v>150</v>
      </c>
      <c r="B22" s="119">
        <v>0.28000000000000003</v>
      </c>
      <c r="C22" s="109">
        <v>0.28000000000000003</v>
      </c>
      <c r="D22" s="109">
        <v>0</v>
      </c>
      <c r="E22" s="109">
        <v>30</v>
      </c>
      <c r="F22" s="120">
        <v>30</v>
      </c>
      <c r="G22" s="120">
        <v>30</v>
      </c>
    </row>
    <row r="23" spans="1:13" x14ac:dyDescent="0.35">
      <c r="A23" s="150" t="s">
        <v>151</v>
      </c>
      <c r="B23" s="121">
        <v>143.19999999999999</v>
      </c>
      <c r="C23" s="152">
        <v>97.12</v>
      </c>
      <c r="D23" s="152">
        <v>54.38</v>
      </c>
      <c r="E23" s="152">
        <v>0</v>
      </c>
      <c r="F23" s="122">
        <v>0</v>
      </c>
      <c r="G23" s="122"/>
    </row>
    <row r="24" spans="1:13" ht="15" thickBot="1" x14ac:dyDescent="0.4">
      <c r="A24" s="151"/>
      <c r="B24" s="123"/>
      <c r="C24" s="153"/>
      <c r="D24" s="153"/>
      <c r="E24" s="153"/>
      <c r="F24" s="124"/>
      <c r="G24" s="122"/>
    </row>
    <row r="25" spans="1:13" ht="15" thickBot="1" x14ac:dyDescent="0.4">
      <c r="A25" s="123" t="s">
        <v>152</v>
      </c>
      <c r="B25" s="125">
        <v>34.869999999999997</v>
      </c>
      <c r="C25" s="112">
        <v>77.47</v>
      </c>
      <c r="D25" s="112">
        <v>0</v>
      </c>
      <c r="E25" s="112">
        <v>31.51</v>
      </c>
      <c r="F25" s="113">
        <v>38.049999999999997</v>
      </c>
      <c r="G25" s="122">
        <v>113.25</v>
      </c>
    </row>
    <row r="26" spans="1:13" ht="15" thickBot="1" x14ac:dyDescent="0.4">
      <c r="A26" s="126" t="s">
        <v>153</v>
      </c>
      <c r="B26" s="127">
        <v>188.43</v>
      </c>
      <c r="C26" s="127">
        <v>157.28</v>
      </c>
      <c r="D26" s="127">
        <v>157.63</v>
      </c>
      <c r="E26" s="127">
        <v>153.93</v>
      </c>
      <c r="F26" s="110">
        <v>156.9</v>
      </c>
      <c r="G26" s="128">
        <v>155.69999999999999</v>
      </c>
    </row>
    <row r="27" spans="1:13" ht="24.5" thickBot="1" x14ac:dyDescent="0.4">
      <c r="A27" s="129" t="s">
        <v>154</v>
      </c>
      <c r="B27" s="130">
        <f t="shared" ref="B27:G27" si="2">+B9+B21+B26</f>
        <v>4437.5600000000004</v>
      </c>
      <c r="C27" s="130">
        <f t="shared" si="2"/>
        <v>5025.26</v>
      </c>
      <c r="D27" s="130">
        <f t="shared" si="2"/>
        <v>5659.3200000000006</v>
      </c>
      <c r="E27" s="130">
        <f t="shared" si="2"/>
        <v>6842.4400000000005</v>
      </c>
      <c r="F27" s="130">
        <f t="shared" si="2"/>
        <v>7607.17</v>
      </c>
      <c r="G27" s="130">
        <f t="shared" si="2"/>
        <v>8864.35</v>
      </c>
    </row>
    <row r="30" spans="1:13" ht="17" x14ac:dyDescent="0.4">
      <c r="A30" s="154" t="s">
        <v>156</v>
      </c>
      <c r="B30" s="154"/>
      <c r="C30" s="154"/>
      <c r="D30" s="154"/>
      <c r="E30" s="154"/>
      <c r="F30" s="154"/>
      <c r="G30" s="154"/>
      <c r="H30" s="154"/>
      <c r="I30" s="154"/>
    </row>
    <row r="31" spans="1:13" x14ac:dyDescent="0.35">
      <c r="A31" s="133"/>
      <c r="B31" s="133"/>
      <c r="C31" s="133"/>
      <c r="D31" s="133"/>
      <c r="E31" s="133"/>
      <c r="F31" s="133"/>
      <c r="G31" s="133"/>
      <c r="H31" s="133"/>
      <c r="I31" s="133"/>
    </row>
    <row r="32" spans="1:13" s="2" customFormat="1" ht="15.5" x14ac:dyDescent="0.35">
      <c r="A32" s="134">
        <v>1</v>
      </c>
      <c r="B32" s="134" t="s">
        <v>155</v>
      </c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</row>
    <row r="33" spans="1:13" ht="15.5" x14ac:dyDescent="0.35">
      <c r="A33" s="135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</row>
    <row r="34" spans="1:13" ht="15.5" x14ac:dyDescent="0.35">
      <c r="A34" s="135"/>
      <c r="B34" s="135"/>
      <c r="C34" s="135" t="s">
        <v>157</v>
      </c>
      <c r="D34" s="135"/>
      <c r="E34" s="135"/>
      <c r="F34" s="135"/>
      <c r="G34" s="135"/>
      <c r="H34" s="135"/>
      <c r="I34" s="135"/>
      <c r="J34" s="135"/>
      <c r="K34" s="135"/>
      <c r="L34" s="135"/>
      <c r="M34" s="135"/>
    </row>
    <row r="35" spans="1:13" ht="15.5" x14ac:dyDescent="0.35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</row>
    <row r="36" spans="1:13" ht="15.5" x14ac:dyDescent="0.35">
      <c r="A36" s="135"/>
      <c r="B36" s="135"/>
      <c r="C36" s="135" t="s">
        <v>158</v>
      </c>
      <c r="D36" s="135"/>
      <c r="E36" s="135"/>
      <c r="F36" s="135" t="s">
        <v>159</v>
      </c>
      <c r="G36" s="135"/>
      <c r="H36" s="135"/>
      <c r="I36" s="135"/>
      <c r="J36" s="135"/>
      <c r="K36" s="135"/>
      <c r="L36" s="135"/>
      <c r="M36" s="135"/>
    </row>
    <row r="37" spans="1:13" ht="15.5" x14ac:dyDescent="0.35">
      <c r="A37" s="135"/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</row>
    <row r="38" spans="1:13" ht="15.5" x14ac:dyDescent="0.35">
      <c r="A38" s="135">
        <v>2</v>
      </c>
      <c r="B38" s="135" t="s">
        <v>160</v>
      </c>
      <c r="C38" s="135"/>
      <c r="D38" s="135"/>
      <c r="E38" s="135"/>
      <c r="F38" s="135"/>
      <c r="G38" s="135"/>
      <c r="H38" s="135"/>
      <c r="I38" s="135"/>
      <c r="J38" s="135"/>
      <c r="K38" s="136"/>
      <c r="L38" s="135"/>
      <c r="M38" s="135"/>
    </row>
    <row r="39" spans="1:13" ht="15.5" x14ac:dyDescent="0.35">
      <c r="A39" s="135"/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</row>
    <row r="40" spans="1:13" ht="15.5" x14ac:dyDescent="0.35">
      <c r="A40" s="135">
        <v>3</v>
      </c>
      <c r="B40" s="135" t="s">
        <v>161</v>
      </c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</row>
    <row r="41" spans="1:13" ht="15.5" x14ac:dyDescent="0.35">
      <c r="A41" s="135"/>
      <c r="B41" s="135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</row>
    <row r="42" spans="1:13" ht="15.5" x14ac:dyDescent="0.35">
      <c r="A42" s="135">
        <v>5</v>
      </c>
      <c r="B42" s="135" t="s">
        <v>162</v>
      </c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</row>
    <row r="43" spans="1:13" ht="15.5" x14ac:dyDescent="0.35">
      <c r="A43" s="135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</row>
    <row r="44" spans="1:13" ht="15.5" x14ac:dyDescent="0.35">
      <c r="A44" s="135">
        <v>6</v>
      </c>
      <c r="B44" s="135" t="s">
        <v>163</v>
      </c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</row>
    <row r="45" spans="1:13" ht="15.5" x14ac:dyDescent="0.35">
      <c r="A45" s="135"/>
      <c r="B45" s="135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</row>
    <row r="46" spans="1:13" ht="15.5" x14ac:dyDescent="0.35">
      <c r="A46" s="135"/>
      <c r="B46" s="135" t="s">
        <v>164</v>
      </c>
      <c r="C46" s="134" t="s">
        <v>165</v>
      </c>
      <c r="D46" s="135"/>
      <c r="E46" s="135"/>
      <c r="F46" s="135"/>
      <c r="G46" s="135"/>
      <c r="H46" s="135"/>
      <c r="I46" s="135"/>
      <c r="J46" s="135"/>
      <c r="K46" s="135"/>
      <c r="L46" s="135"/>
      <c r="M46" s="135"/>
    </row>
    <row r="47" spans="1:13" ht="15.5" x14ac:dyDescent="0.35">
      <c r="A47" s="135"/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</row>
    <row r="48" spans="1:13" ht="15.5" x14ac:dyDescent="0.35">
      <c r="A48" s="135"/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</row>
    <row r="49" spans="1:13" ht="15.5" x14ac:dyDescent="0.35">
      <c r="A49" s="135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</row>
    <row r="50" spans="1:13" ht="15.5" x14ac:dyDescent="0.35">
      <c r="A50" s="135"/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</row>
    <row r="51" spans="1:13" ht="15.5" x14ac:dyDescent="0.35">
      <c r="A51" s="135"/>
      <c r="B51" s="135"/>
      <c r="C51" s="137"/>
      <c r="D51" s="137"/>
      <c r="E51" s="135"/>
      <c r="F51" s="135"/>
      <c r="G51" s="135"/>
      <c r="H51" s="135"/>
      <c r="I51" s="135"/>
      <c r="J51" s="135"/>
      <c r="K51" s="135"/>
      <c r="L51" s="135"/>
      <c r="M51" s="135"/>
    </row>
    <row r="52" spans="1:13" ht="15.5" x14ac:dyDescent="0.35">
      <c r="A52" s="135"/>
      <c r="B52" s="135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</row>
    <row r="53" spans="1:13" s="140" customFormat="1" ht="15.5" x14ac:dyDescent="0.35">
      <c r="A53" s="138"/>
      <c r="B53" s="138"/>
      <c r="C53" s="139"/>
      <c r="D53" s="139"/>
      <c r="E53" s="138"/>
      <c r="F53" s="138"/>
      <c r="G53" s="138"/>
      <c r="H53" s="138"/>
      <c r="I53" s="138"/>
      <c r="J53" s="138"/>
      <c r="K53" s="138"/>
      <c r="L53" s="138"/>
      <c r="M53" s="138"/>
    </row>
    <row r="54" spans="1:13" ht="15.5" x14ac:dyDescent="0.35">
      <c r="A54" s="135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</row>
    <row r="55" spans="1:13" ht="15.5" x14ac:dyDescent="0.35">
      <c r="A55" s="135"/>
      <c r="B55" s="135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</row>
    <row r="56" spans="1:13" ht="15.5" x14ac:dyDescent="0.35">
      <c r="A56" s="135"/>
      <c r="B56" s="135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</row>
    <row r="57" spans="1:13" ht="15.5" x14ac:dyDescent="0.35">
      <c r="A57" s="135"/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</row>
    <row r="58" spans="1:13" ht="15.5" x14ac:dyDescent="0.35">
      <c r="A58" s="135"/>
      <c r="B58" s="135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</row>
    <row r="59" spans="1:13" ht="15.5" x14ac:dyDescent="0.35">
      <c r="A59" s="135"/>
      <c r="B59" s="135"/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</row>
    <row r="60" spans="1:13" ht="15.5" x14ac:dyDescent="0.35">
      <c r="A60" s="135"/>
      <c r="B60" s="135"/>
      <c r="C60" s="141"/>
      <c r="D60" s="141"/>
      <c r="E60" s="135"/>
      <c r="F60" s="135"/>
      <c r="G60" s="135"/>
      <c r="H60" s="135"/>
      <c r="I60" s="135"/>
      <c r="J60" s="135"/>
      <c r="K60" s="135"/>
      <c r="L60" s="135"/>
      <c r="M60" s="135"/>
    </row>
    <row r="61" spans="1:13" ht="15.5" x14ac:dyDescent="0.35">
      <c r="A61" s="135"/>
      <c r="B61" s="135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</row>
  </sheetData>
  <mergeCells count="5">
    <mergeCell ref="A23:A24"/>
    <mergeCell ref="C23:C24"/>
    <mergeCell ref="D23:D24"/>
    <mergeCell ref="E23:E24"/>
    <mergeCell ref="A30:I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SYNTHESE _RESSOURCES</vt:lpstr>
      <vt:lpstr>Mines et petrole</vt:lpstr>
      <vt:lpstr>IDE par pays</vt:lpstr>
      <vt:lpstr>DETTE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Fabrice DIATA</cp:lastModifiedBy>
  <dcterms:created xsi:type="dcterms:W3CDTF">2026-03-05T18:40:33Z</dcterms:created>
  <dcterms:modified xsi:type="dcterms:W3CDTF">2026-03-13T13:49:14Z</dcterms:modified>
</cp:coreProperties>
</file>